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2_REPORTE_ABRIL_24\"/>
    </mc:Choice>
  </mc:AlternateContent>
  <xr:revisionPtr revIDLastSave="0" documentId="13_ncr:1_{EA317585-CF01-40CC-B423-06F6C6BC93A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M26" i="1" l="1"/>
  <c r="J26" i="1"/>
  <c r="I26" i="1"/>
  <c r="H26" i="1"/>
  <c r="F26" i="1"/>
  <c r="E26" i="1"/>
  <c r="H16" i="1"/>
  <c r="N26" i="5"/>
  <c r="M26" i="5"/>
  <c r="K26" i="5"/>
  <c r="G26" i="5"/>
  <c r="F26" i="5"/>
  <c r="E26" i="5"/>
  <c r="H26" i="5" s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N26" i="4"/>
  <c r="M26" i="4"/>
  <c r="K26" i="4"/>
  <c r="G26" i="4"/>
  <c r="F26" i="4"/>
  <c r="E26" i="4"/>
  <c r="I26" i="4" s="1"/>
  <c r="J26" i="4" s="1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N26" i="3"/>
  <c r="M26" i="3"/>
  <c r="K26" i="3"/>
  <c r="G26" i="3"/>
  <c r="F26" i="3"/>
  <c r="E26" i="3"/>
  <c r="I26" i="3" s="1"/>
  <c r="J26" i="3" s="1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N26" i="2"/>
  <c r="M26" i="2"/>
  <c r="K26" i="2"/>
  <c r="L26" i="2" s="1"/>
  <c r="G26" i="2"/>
  <c r="F26" i="2"/>
  <c r="E26" i="2"/>
  <c r="I26" i="2" s="1"/>
  <c r="J26" i="2" s="1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L26" i="5" l="1"/>
  <c r="L26" i="4"/>
  <c r="L26" i="3"/>
  <c r="I26" i="5"/>
  <c r="J26" i="5" s="1"/>
  <c r="H26" i="4"/>
  <c r="H26" i="3"/>
  <c r="H26" i="2"/>
  <c r="N26" i="1" l="1"/>
  <c r="B35" i="5"/>
  <c r="B35" i="4"/>
  <c r="B35" i="3"/>
  <c r="B35" i="2"/>
  <c r="G26" i="1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6" i="1"/>
  <c r="L14" i="1"/>
  <c r="L26" i="1" l="1"/>
  <c r="B35" i="1" l="1"/>
</calcChain>
</file>

<file path=xl/sharedStrings.xml><?xml version="1.0" encoding="utf-8"?>
<sst xmlns="http://schemas.openxmlformats.org/spreadsheetml/2006/main" count="285" uniqueCount="50">
  <si>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</si>
  <si>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</si>
  <si>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</si>
  <si>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</si>
  <si>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</si>
  <si>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</si>
  <si>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</si>
  <si>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</si>
  <si>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</si>
  <si>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</si>
  <si>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</si>
  <si>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</si>
  <si>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</si>
  <si>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</si>
  <si>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</si>
  <si>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</si>
  <si>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</si>
  <si>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</si>
  <si>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</si>
  <si>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</si>
  <si>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</si>
  <si>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</si>
  <si>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</si>
  <si>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</si>
  <si>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</si>
  <si>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</si>
  <si>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</si>
  <si>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</si>
  <si>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</si>
  <si>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</si>
  <si>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</si>
  <si>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</si>
  <si>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</si>
  <si>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</si>
  <si>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</si>
  <si>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</si>
  <si>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</si>
  <si>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504A</t>
  </si>
  <si>
    <t>504B</t>
  </si>
  <si>
    <t>GESTIÓN DE PROYECTOS DE SOFTWARE</t>
  </si>
  <si>
    <t>ARRTR</t>
  </si>
  <si>
    <t>FEB. - JUN. 24</t>
  </si>
  <si>
    <t>PROGRAMACIÓN ORIENTADA A OBJETOS</t>
  </si>
  <si>
    <t>204A</t>
  </si>
  <si>
    <t>204B</t>
  </si>
  <si>
    <t>FINAL</t>
  </si>
  <si>
    <t>2°</t>
  </si>
  <si>
    <t>3°</t>
  </si>
  <si>
    <t>4°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</si>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</sst>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C1" zoomScale="62" zoomScaleNormal="115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>
        <v>23</v>
      </c>
      <c r="G14" s="9"/>
      <c r="H14" s="20">
        <f>F14/E14</f>
        <v>0.95833333333333337</v>
      </c>
      <c r="I14" s="21">
        <v>1</v>
      </c>
      <c r="J14" s="20">
        <f t="shared" ref="J14" si="0">I14/E14</f>
        <v>4.1666666666666664E-2</v>
      </c>
      <c r="K14" s="21">
        <v>0</v>
      </c>
      <c r="L14" s="20">
        <f t="shared" ref="L14" si="1">K14/E14</f>
        <v>0</v>
      </c>
      <c r="M14" s="9">
        <v>76</v>
      </c>
      <c r="N14" s="11">
        <v>0.63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>
        <v>15</v>
      </c>
      <c r="G15" s="9"/>
      <c r="H15" s="20">
        <f t="shared" ref="H15:H18" si="2">F15/E15</f>
        <v>0.78947368421052633</v>
      </c>
      <c r="I15" s="21">
        <v>4</v>
      </c>
      <c r="J15" s="20">
        <f t="shared" ref="J15:J17" si="3">I15/E15</f>
        <v>0.21052631578947367</v>
      </c>
      <c r="K15" s="21">
        <v>0</v>
      </c>
      <c r="L15" s="20">
        <f t="shared" ref="L15:L17" si="4">K15/E15</f>
        <v>0</v>
      </c>
      <c r="M15" s="9">
        <v>63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73</v>
      </c>
      <c r="N18" s="11">
        <v>0.33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>SUM(F14:F25)</f>
        <v>44</v>
      </c>
      <c r="G26" s="15">
        <f t="shared" ref="G26" si="7">SUM(G14:G25)</f>
        <v>0</v>
      </c>
      <c r="H26" s="22">
        <f>SUM(F26:G26)/E26</f>
        <v>0.55000000000000004</v>
      </c>
      <c r="I26" s="19">
        <f>(E26-SUM(F26:G26))-K26</f>
        <v>36</v>
      </c>
      <c r="J26" s="22">
        <f>I26/E26</f>
        <v>0.45</v>
      </c>
      <c r="K26" s="19">
        <f>SUM(K14:K25)</f>
        <v>0</v>
      </c>
      <c r="L26" s="22">
        <f>K26/E26</f>
        <v>0</v>
      </c>
      <c r="M26" s="19">
        <f>AVERAGE(M14:M25)</f>
        <v>42.4</v>
      </c>
      <c r="N26" s="23">
        <f>AVERAGE(N14:N25)</f>
        <v>0.35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topLeftCell="A4" zoomScale="80" zoomScaleNormal="80" workbookViewId="0">
      <selection activeCell="L20" sqref="L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46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49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18" si="0">I14/E14</f>
        <v>0.16666666666666666</v>
      </c>
      <c r="K14" s="21">
        <v>0</v>
      </c>
      <c r="L14" s="20">
        <f t="shared" ref="L14:L18" si="1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49</v>
      </c>
      <c r="C15" s="9" t="s">
        <v>44</v>
      </c>
      <c r="D15" s="9" t="s">
        <v>30</v>
      </c>
      <c r="E15" s="9">
        <v>19</v>
      </c>
      <c r="F15" s="9">
        <v>12</v>
      </c>
      <c r="G15" s="9"/>
      <c r="H15" s="20">
        <f t="shared" ref="H15:H18" si="2">F15/E15</f>
        <v>0.63157894736842102</v>
      </c>
      <c r="I15" s="21">
        <v>7</v>
      </c>
      <c r="J15" s="20">
        <f t="shared" si="0"/>
        <v>0.36842105263157893</v>
      </c>
      <c r="K15" s="21">
        <v>0</v>
      </c>
      <c r="L15" s="20">
        <f t="shared" si="1"/>
        <v>0</v>
      </c>
      <c r="M15" s="9">
        <v>53</v>
      </c>
      <c r="N15" s="11">
        <v>0.63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21</v>
      </c>
      <c r="C16" s="9" t="s">
        <v>37</v>
      </c>
      <c r="D16" s="9" t="s">
        <v>30</v>
      </c>
      <c r="E16" s="9">
        <v>19</v>
      </c>
      <c r="F16" s="9">
        <v>18</v>
      </c>
      <c r="G16" s="9"/>
      <c r="H16" s="20">
        <f t="shared" si="2"/>
        <v>0.94736842105263153</v>
      </c>
      <c r="I16" s="21">
        <v>1</v>
      </c>
      <c r="J16" s="20">
        <f t="shared" si="0"/>
        <v>5.2631578947368418E-2</v>
      </c>
      <c r="K16" s="21">
        <v>0</v>
      </c>
      <c r="L16" s="20">
        <f t="shared" si="1"/>
        <v>0</v>
      </c>
      <c r="M16" s="9">
        <v>78</v>
      </c>
      <c r="N16" s="11">
        <v>0.47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21</v>
      </c>
      <c r="C17" s="9" t="s">
        <v>38</v>
      </c>
      <c r="D17" s="9" t="s">
        <v>30</v>
      </c>
      <c r="E17" s="9">
        <v>12</v>
      </c>
      <c r="F17" s="9">
        <v>12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49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73</v>
      </c>
      <c r="N18" s="11">
        <v>0.5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68</v>
      </c>
      <c r="G26" s="15">
        <f t="shared" si="3"/>
        <v>0</v>
      </c>
      <c r="H26" s="22">
        <f>SUM(F26:G26)/E26</f>
        <v>0.85</v>
      </c>
      <c r="I26" s="19">
        <f>(E26-SUM(F26:G26))-K26</f>
        <v>12</v>
      </c>
      <c r="J26" s="22">
        <f>I26/E26</f>
        <v>0.15</v>
      </c>
      <c r="K26" s="19">
        <f>SUM(K14:K25)</f>
        <v>0</v>
      </c>
      <c r="L26" s="22">
        <f>K26/E26</f>
        <v>0</v>
      </c>
      <c r="M26" s="19">
        <f>AVERAGE(M14:M25)</f>
        <v>71.400000000000006</v>
      </c>
      <c r="N26" s="23">
        <f>AVERAGE(N14:N25)</f>
        <v>0.60199999999999998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12" zoomScale="80" zoomScaleNormal="80" workbookViewId="0">
      <selection activeCell="D24" sqref="D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47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12" zoomScale="80" zoomScaleNormal="80" workbookViewId="0">
      <selection activeCell="E18" sqref="E1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zoomScale="80" zoomScaleNormal="80" workbookViewId="0">
      <selection activeCell="P11" sqref="P1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45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2023-10-03T15:19:10Z</cp:lastPrinted>
  <dcterms:created xsi:type="dcterms:W3CDTF">2021-11-22T14:45:25Z</dcterms:created>
  <dcterms:modified xsi:type="dcterms:W3CDTF">2024-04-20T04:19:33Z</dcterms:modified>
  <cp:contentStatus/>
</cp:coreProperties>
</file>