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N_24\REPORTES\SGI\2_REPORTE_ABRIL_24\"/>
    </mc:Choice>
  </mc:AlternateContent>
  <xr:revisionPtr revIDLastSave="0" documentId="13_ncr:1_{EA317585-CF01-40CC-B423-06F6C6BC93A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M26" i="1" l="1"/>
  <c r="J26" i="1"/>
  <c r="I26" i="1"/>
  <c r="H26" i="1"/>
  <c r="F26" i="1"/>
  <c r="E26" i="1"/>
  <c r="H16" i="1"/>
  <c r="N26" i="5"/>
  <c r="M26" i="5"/>
  <c r="K26" i="5"/>
  <c r="G26" i="5"/>
  <c r="F26" i="5"/>
  <c r="E26" i="5"/>
  <c r="H26" i="5" s="1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N26" i="4"/>
  <c r="M26" i="4"/>
  <c r="K26" i="4"/>
  <c r="G26" i="4"/>
  <c r="F26" i="4"/>
  <c r="E26" i="4"/>
  <c r="I26" i="4" s="1"/>
  <c r="J26" i="4" s="1"/>
  <c r="L18" i="4"/>
  <c r="J18" i="4"/>
  <c r="H18" i="4"/>
  <c r="L17" i="4"/>
  <c r="J17" i="4"/>
  <c r="H17" i="4"/>
  <c r="L16" i="4"/>
  <c r="J16" i="4"/>
  <c r="H16" i="4"/>
  <c r="L15" i="4"/>
  <c r="J15" i="4"/>
  <c r="H15" i="4"/>
  <c r="L14" i="4"/>
  <c r="J14" i="4"/>
  <c r="H14" i="4"/>
  <c r="N26" i="3"/>
  <c r="M26" i="3"/>
  <c r="K26" i="3"/>
  <c r="G26" i="3"/>
  <c r="F26" i="3"/>
  <c r="E26" i="3"/>
  <c r="I26" i="3" s="1"/>
  <c r="J26" i="3" s="1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N26" i="2"/>
  <c r="M26" i="2"/>
  <c r="K26" i="2"/>
  <c r="L26" i="2" s="1"/>
  <c r="G26" i="2"/>
  <c r="F26" i="2"/>
  <c r="E26" i="2"/>
  <c r="I26" i="2" s="1"/>
  <c r="J26" i="2" s="1"/>
  <c r="L18" i="2"/>
  <c r="J18" i="2"/>
  <c r="H18" i="2"/>
  <c r="L17" i="2"/>
  <c r="J17" i="2"/>
  <c r="H17" i="2"/>
  <c r="L16" i="2"/>
  <c r="J16" i="2"/>
  <c r="H16" i="2"/>
  <c r="L15" i="2"/>
  <c r="J15" i="2"/>
  <c r="H15" i="2"/>
  <c r="L14" i="2"/>
  <c r="J14" i="2"/>
  <c r="H14" i="2"/>
  <c r="L26" i="5" l="1"/>
  <c r="L26" i="4"/>
  <c r="L26" i="3"/>
  <c r="I26" i="5"/>
  <c r="J26" i="5" s="1"/>
  <c r="H26" i="4"/>
  <c r="H26" i="3"/>
  <c r="H26" i="2"/>
  <c r="N26" i="1" l="1"/>
  <c r="B35" i="5"/>
  <c r="B35" i="4"/>
  <c r="B35" i="3"/>
  <c r="B35" i="2"/>
  <c r="G26" i="1"/>
  <c r="J18" i="1"/>
  <c r="L18" i="1"/>
  <c r="H18" i="1"/>
  <c r="J15" i="1" l="1"/>
  <c r="J17" i="1"/>
  <c r="J14" i="1"/>
  <c r="H14" i="1"/>
  <c r="H15" i="1"/>
  <c r="L15" i="1"/>
  <c r="J16" i="1"/>
  <c r="L16" i="1"/>
  <c r="H17" i="1"/>
  <c r="L17" i="1"/>
  <c r="K26" i="1"/>
  <c r="L14" i="1"/>
  <c r="L26" i="1" l="1"/>
  <c r="B35" i="1" l="1"/>
</calcChain>
</file>

<file path=xl/sharedStrings.xml><?xml version="1.0" encoding="utf-8"?>
<sst xmlns="http://schemas.openxmlformats.org/spreadsheetml/2006/main" count="285" uniqueCount="50">
  <si>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</si>
  <si>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</si>
  <si>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</si>
  <si>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</si>
  <si>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</si>
  <si>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</si>
  <si>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</si>
  <si>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</si>
  <si>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</si>
  <si>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</si>
  <si>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</si>
  <si>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</si>
  <si>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</si>
  <si>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</si>
  <si>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</si>
  <si>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</si>
  <si>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</si>
  <si>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</si>
  <si>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</si>
  <si>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</si>
  <si>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</si>
  <si>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</si>
  <si>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</si>
  <si>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</si>
  <si>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</si>
  <si>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</si>
  <si>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</si>
  <si>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</si>
  <si>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</si>
  <si>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 xml:space="preserve"> -</t>
  </si>
  <si>
    <t>ISIC</t>
  </si>
  <si>
    <t>PROFESOR(A):</t>
  </si>
  <si>
    <t>1°</t>
  </si>
  <si>
    <t>M.T.I. MONTSERRAT MASDEFIOL SUÁREZ</t>
  </si>
  <si>
    <t>INGENIERÍA DE SOFTWARE</t>
  </si>
  <si>
    <t>S/E</t>
  </si>
  <si>
    <t>ISC. DIEGO DE JESÚS VELÁZQUEZ LUCHO</t>
  </si>
  <si>
    <t>504A</t>
  </si>
  <si>
    <t>504B</t>
  </si>
  <si>
    <t>GESTIÓN DE PROYECTOS DE SOFTWARE</t>
  </si>
  <si>
    <t>ARRTR</t>
  </si>
  <si>
    <t>FEB. - JUN. 24</t>
  </si>
  <si>
    <t>PROGRAMACIÓN ORIENTADA A OBJETOS</t>
  </si>
  <si>
    <t>204A</t>
  </si>
  <si>
    <t>204B</t>
  </si>
  <si>
    <t>FINAL</t>
  </si>
  <si>
    <t>2°</t>
  </si>
  <si>
    <t>3°</t>
  </si>
  <si>
    <t>4°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</si>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</sst>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9" fontId="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/>
    </xf>
    <xf numFmtId="9" fontId="1" fillId="3" borderId="17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opLeftCell="C1" zoomScale="62" zoomScaleNormal="115" workbookViewId="0">
      <selection activeCell="P24" sqref="P24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32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>
        <v>23</v>
      </c>
      <c r="G14" s="9"/>
      <c r="H14" s="20">
        <f>F14/E14</f>
        <v>0.95833333333333337</v>
      </c>
      <c r="I14" s="21">
        <v>1</v>
      </c>
      <c r="J14" s="20">
        <f t="shared" ref="J14" si="0">I14/E14</f>
        <v>4.1666666666666664E-2</v>
      </c>
      <c r="K14" s="21">
        <v>0</v>
      </c>
      <c r="L14" s="20">
        <f t="shared" ref="L14" si="1">K14/E14</f>
        <v>0</v>
      </c>
      <c r="M14" s="9">
        <v>76</v>
      </c>
      <c r="N14" s="11">
        <v>0.63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>
        <v>15</v>
      </c>
      <c r="G15" s="9"/>
      <c r="H15" s="20">
        <f t="shared" ref="H15:H18" si="2">F15/E15</f>
        <v>0.78947368421052633</v>
      </c>
      <c r="I15" s="21">
        <v>4</v>
      </c>
      <c r="J15" s="20">
        <f t="shared" ref="J15:J17" si="3">I15/E15</f>
        <v>0.21052631578947367</v>
      </c>
      <c r="K15" s="21">
        <v>0</v>
      </c>
      <c r="L15" s="20">
        <f t="shared" ref="L15:L17" si="4">K15/E15</f>
        <v>0</v>
      </c>
      <c r="M15" s="9">
        <v>63</v>
      </c>
      <c r="N15" s="11">
        <v>0.79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>
        <v>0</v>
      </c>
      <c r="G16" s="9"/>
      <c r="H16" s="20">
        <f>F16/E16</f>
        <v>0</v>
      </c>
      <c r="I16" s="21">
        <v>0</v>
      </c>
      <c r="J16" s="20">
        <f t="shared" si="3"/>
        <v>0</v>
      </c>
      <c r="K16" s="21">
        <v>0</v>
      </c>
      <c r="L16" s="20">
        <f t="shared" si="4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3"/>
        <v>0</v>
      </c>
      <c r="K17" s="21">
        <v>0</v>
      </c>
      <c r="L17" s="20">
        <f t="shared" si="4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>
        <v>6</v>
      </c>
      <c r="G18" s="9"/>
      <c r="H18" s="20">
        <f t="shared" si="2"/>
        <v>1</v>
      </c>
      <c r="I18" s="21">
        <v>0</v>
      </c>
      <c r="J18" s="20">
        <f t="shared" ref="J18" si="5">I18/E18</f>
        <v>0</v>
      </c>
      <c r="K18" s="21">
        <v>0</v>
      </c>
      <c r="L18" s="20">
        <f t="shared" ref="L18" si="6">K18/E18</f>
        <v>0</v>
      </c>
      <c r="M18" s="9">
        <v>73</v>
      </c>
      <c r="N18" s="11">
        <v>0.33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35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>SUM(F14:F25)</f>
        <v>44</v>
      </c>
      <c r="G26" s="15">
        <f t="shared" ref="G26" si="7">SUM(G14:G25)</f>
        <v>0</v>
      </c>
      <c r="H26" s="22">
        <f>SUM(F26:G26)/E26</f>
        <v>0.55000000000000004</v>
      </c>
      <c r="I26" s="19">
        <f>(E26-SUM(F26:G26))-K26</f>
        <v>36</v>
      </c>
      <c r="J26" s="22">
        <f>I26/E26</f>
        <v>0.45</v>
      </c>
      <c r="K26" s="19">
        <f>SUM(K14:K25)</f>
        <v>0</v>
      </c>
      <c r="L26" s="22">
        <f>K26/E26</f>
        <v>0</v>
      </c>
      <c r="M26" s="19">
        <f>AVERAGE(M14:M25)</f>
        <v>42.4</v>
      </c>
      <c r="N26" s="23">
        <f>AVERAGE(N14:N25)</f>
        <v>0.35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heetProtection selectLockedCells="1" selectUnlockedCells="1"/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5:D35"/>
    <mergeCell ref="G35:J35"/>
    <mergeCell ref="A28:N28"/>
    <mergeCell ref="B31:D31"/>
    <mergeCell ref="G31:J31"/>
    <mergeCell ref="B32:D32"/>
    <mergeCell ref="G32:J32"/>
    <mergeCell ref="A33:B33"/>
    <mergeCell ref="E33:H33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topLeftCell="A4" zoomScale="80" zoomScaleNormal="80" workbookViewId="0">
      <selection activeCell="L20" sqref="L20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46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49</v>
      </c>
      <c r="C14" s="9" t="s">
        <v>43</v>
      </c>
      <c r="D14" s="9" t="s">
        <v>30</v>
      </c>
      <c r="E14" s="9">
        <v>24</v>
      </c>
      <c r="F14" s="9">
        <v>20</v>
      </c>
      <c r="G14" s="9"/>
      <c r="H14" s="20">
        <f>F14/E14</f>
        <v>0.83333333333333337</v>
      </c>
      <c r="I14" s="21">
        <v>4</v>
      </c>
      <c r="J14" s="20">
        <f t="shared" ref="J14:J18" si="0">I14/E14</f>
        <v>0.16666666666666666</v>
      </c>
      <c r="K14" s="21">
        <v>0</v>
      </c>
      <c r="L14" s="20">
        <f t="shared" ref="L14:L18" si="1">K14/E14</f>
        <v>0</v>
      </c>
      <c r="M14" s="9">
        <v>67</v>
      </c>
      <c r="N14" s="11">
        <v>0.83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49</v>
      </c>
      <c r="C15" s="9" t="s">
        <v>44</v>
      </c>
      <c r="D15" s="9" t="s">
        <v>30</v>
      </c>
      <c r="E15" s="9">
        <v>19</v>
      </c>
      <c r="F15" s="9">
        <v>12</v>
      </c>
      <c r="G15" s="9"/>
      <c r="H15" s="20">
        <f t="shared" ref="H15:H18" si="2">F15/E15</f>
        <v>0.63157894736842102</v>
      </c>
      <c r="I15" s="21">
        <v>7</v>
      </c>
      <c r="J15" s="20">
        <f t="shared" si="0"/>
        <v>0.36842105263157893</v>
      </c>
      <c r="K15" s="21">
        <v>0</v>
      </c>
      <c r="L15" s="20">
        <f t="shared" si="1"/>
        <v>0</v>
      </c>
      <c r="M15" s="9">
        <v>53</v>
      </c>
      <c r="N15" s="11">
        <v>0.63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21</v>
      </c>
      <c r="C16" s="9" t="s">
        <v>37</v>
      </c>
      <c r="D16" s="9" t="s">
        <v>30</v>
      </c>
      <c r="E16" s="9">
        <v>19</v>
      </c>
      <c r="F16" s="9">
        <v>18</v>
      </c>
      <c r="G16" s="9"/>
      <c r="H16" s="20">
        <f t="shared" si="2"/>
        <v>0.94736842105263153</v>
      </c>
      <c r="I16" s="21">
        <v>1</v>
      </c>
      <c r="J16" s="20">
        <f t="shared" si="0"/>
        <v>5.2631578947368418E-2</v>
      </c>
      <c r="K16" s="21">
        <v>0</v>
      </c>
      <c r="L16" s="20">
        <f t="shared" si="1"/>
        <v>0</v>
      </c>
      <c r="M16" s="9">
        <v>78</v>
      </c>
      <c r="N16" s="11">
        <v>0.47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21</v>
      </c>
      <c r="C17" s="9" t="s">
        <v>38</v>
      </c>
      <c r="D17" s="9" t="s">
        <v>30</v>
      </c>
      <c r="E17" s="9">
        <v>12</v>
      </c>
      <c r="F17" s="9">
        <v>12</v>
      </c>
      <c r="G17" s="9"/>
      <c r="H17" s="20">
        <f t="shared" si="2"/>
        <v>1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86</v>
      </c>
      <c r="N17" s="11">
        <v>0.57999999999999996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49</v>
      </c>
      <c r="C18" s="9" t="s">
        <v>40</v>
      </c>
      <c r="D18" s="9" t="s">
        <v>30</v>
      </c>
      <c r="E18" s="9">
        <v>6</v>
      </c>
      <c r="F18" s="9">
        <v>6</v>
      </c>
      <c r="G18" s="9"/>
      <c r="H18" s="20">
        <f t="shared" si="2"/>
        <v>1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73</v>
      </c>
      <c r="N18" s="11">
        <v>0.5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68</v>
      </c>
      <c r="G26" s="15">
        <f t="shared" si="3"/>
        <v>0</v>
      </c>
      <c r="H26" s="22">
        <f>SUM(F26:G26)/E26</f>
        <v>0.85</v>
      </c>
      <c r="I26" s="19">
        <f>(E26-SUM(F26:G26))-K26</f>
        <v>12</v>
      </c>
      <c r="J26" s="22">
        <f>I26/E26</f>
        <v>0.15</v>
      </c>
      <c r="K26" s="19">
        <f>SUM(K14:K25)</f>
        <v>0</v>
      </c>
      <c r="L26" s="22">
        <f>K26/E26</f>
        <v>0</v>
      </c>
      <c r="M26" s="19">
        <f>AVERAGE(M14:M25)</f>
        <v>71.400000000000006</v>
      </c>
      <c r="N26" s="23">
        <f>AVERAGE(N14:N25)</f>
        <v>0.60199999999999998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topLeftCell="A12" zoomScale="80" zoomScaleNormal="80" workbookViewId="0">
      <selection activeCell="D24" sqref="D24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47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topLeftCell="A12" zoomScale="80" zoomScaleNormal="80" workbookViewId="0">
      <selection activeCell="E18" sqref="E18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48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zoomScale="80" zoomScaleNormal="80" workbookViewId="0">
      <selection activeCell="P11" sqref="P11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31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8" t="s">
        <v>3</v>
      </c>
      <c r="B6" s="29"/>
      <c r="C6" s="29"/>
      <c r="D6" s="29"/>
      <c r="E6" s="49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4" t="s">
        <v>45</v>
      </c>
      <c r="C8" s="33"/>
      <c r="D8" s="5" t="s">
        <v>6</v>
      </c>
      <c r="E8" s="6">
        <v>5</v>
      </c>
      <c r="F8" s="1"/>
      <c r="G8" s="4" t="s">
        <v>7</v>
      </c>
      <c r="H8" s="6">
        <v>3</v>
      </c>
      <c r="I8" s="43" t="s">
        <v>8</v>
      </c>
      <c r="J8" s="29"/>
      <c r="K8" s="29"/>
      <c r="L8" s="34" t="s">
        <v>41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4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6" t="s">
        <v>9</v>
      </c>
      <c r="B12" s="38" t="s">
        <v>10</v>
      </c>
      <c r="C12" s="38" t="s">
        <v>11</v>
      </c>
      <c r="D12" s="40" t="s">
        <v>12</v>
      </c>
      <c r="E12" s="40" t="s">
        <v>13</v>
      </c>
      <c r="F12" s="44" t="s">
        <v>14</v>
      </c>
      <c r="G12" s="45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7"/>
      <c r="B13" s="39"/>
      <c r="C13" s="39"/>
      <c r="D13" s="39"/>
      <c r="E13" s="39"/>
      <c r="F13" s="8" t="s">
        <v>22</v>
      </c>
      <c r="G13" s="8" t="s">
        <v>23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" customHeight="1" x14ac:dyDescent="0.35">
      <c r="A14" s="18" t="s">
        <v>42</v>
      </c>
      <c r="B14" s="9" t="s">
        <v>21</v>
      </c>
      <c r="C14" s="9" t="s">
        <v>43</v>
      </c>
      <c r="D14" s="9" t="s">
        <v>30</v>
      </c>
      <c r="E14" s="9">
        <v>24</v>
      </c>
      <c r="F14" s="9"/>
      <c r="G14" s="9"/>
      <c r="H14" s="20">
        <f>F14/E14</f>
        <v>0</v>
      </c>
      <c r="I14" s="21"/>
      <c r="J14" s="20">
        <f t="shared" ref="J14:J18" si="0">I14/E14</f>
        <v>0</v>
      </c>
      <c r="K14" s="21"/>
      <c r="L14" s="20">
        <f t="shared" ref="L14:L18" si="1">K14/E14</f>
        <v>0</v>
      </c>
      <c r="M14" s="9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3" customHeight="1" x14ac:dyDescent="0.35">
      <c r="A15" s="18" t="s">
        <v>42</v>
      </c>
      <c r="B15" s="9" t="s">
        <v>21</v>
      </c>
      <c r="C15" s="9" t="s">
        <v>44</v>
      </c>
      <c r="D15" s="9" t="s">
        <v>30</v>
      </c>
      <c r="E15" s="9">
        <v>19</v>
      </c>
      <c r="F15" s="9"/>
      <c r="G15" s="9"/>
      <c r="H15" s="20">
        <f t="shared" ref="H15:H18" si="2">F15/E15</f>
        <v>0</v>
      </c>
      <c r="I15" s="21"/>
      <c r="J15" s="20">
        <f t="shared" si="0"/>
        <v>0</v>
      </c>
      <c r="K15" s="21"/>
      <c r="L15" s="20">
        <f t="shared" si="1"/>
        <v>0</v>
      </c>
      <c r="M15" s="9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34</v>
      </c>
      <c r="B16" s="9" t="s">
        <v>35</v>
      </c>
      <c r="C16" s="9" t="s">
        <v>37</v>
      </c>
      <c r="D16" s="9" t="s">
        <v>30</v>
      </c>
      <c r="E16" s="9">
        <v>19</v>
      </c>
      <c r="F16" s="9"/>
      <c r="G16" s="9"/>
      <c r="H16" s="20">
        <f t="shared" si="2"/>
        <v>0</v>
      </c>
      <c r="I16" s="21"/>
      <c r="J16" s="20">
        <f t="shared" si="0"/>
        <v>0</v>
      </c>
      <c r="K16" s="21"/>
      <c r="L16" s="20">
        <f t="shared" si="1"/>
        <v>0</v>
      </c>
      <c r="M16" s="9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34</v>
      </c>
      <c r="B17" s="9" t="s">
        <v>35</v>
      </c>
      <c r="C17" s="9" t="s">
        <v>38</v>
      </c>
      <c r="D17" s="9" t="s">
        <v>30</v>
      </c>
      <c r="E17" s="9">
        <v>12</v>
      </c>
      <c r="F17" s="9"/>
      <c r="G17" s="9"/>
      <c r="H17" s="20">
        <f t="shared" si="2"/>
        <v>0</v>
      </c>
      <c r="I17" s="21"/>
      <c r="J17" s="20">
        <f t="shared" si="0"/>
        <v>0</v>
      </c>
      <c r="K17" s="21"/>
      <c r="L17" s="20">
        <f t="shared" si="1"/>
        <v>0</v>
      </c>
      <c r="M17" s="9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39</v>
      </c>
      <c r="B18" s="9" t="s">
        <v>21</v>
      </c>
      <c r="C18" s="9" t="s">
        <v>40</v>
      </c>
      <c r="D18" s="9" t="s">
        <v>30</v>
      </c>
      <c r="E18" s="9">
        <v>6</v>
      </c>
      <c r="F18" s="9"/>
      <c r="G18" s="9"/>
      <c r="H18" s="20">
        <f t="shared" si="2"/>
        <v>0</v>
      </c>
      <c r="I18" s="21"/>
      <c r="J18" s="20">
        <f t="shared" si="0"/>
        <v>0</v>
      </c>
      <c r="K18" s="21"/>
      <c r="L18" s="20">
        <f t="shared" si="1"/>
        <v>0</v>
      </c>
      <c r="M18" s="9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80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80</v>
      </c>
      <c r="J26" s="22">
        <f>I26/E26</f>
        <v>1</v>
      </c>
      <c r="K26" s="19">
        <f>SUM(K14:K25)</f>
        <v>0</v>
      </c>
      <c r="L26" s="22">
        <f>K26/E26</f>
        <v>0</v>
      </c>
      <c r="M26" s="19" t="e">
        <f>AVERAGE(M14:M25)</f>
        <v>#DIV/0!</v>
      </c>
      <c r="N26" s="23" t="e">
        <f>AVERAGE(N14:N25)</f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30" t="s">
        <v>26</v>
      </c>
      <c r="C31" s="29"/>
      <c r="D31" s="29"/>
      <c r="E31" s="1"/>
      <c r="F31" s="1"/>
      <c r="G31" s="31" t="s">
        <v>27</v>
      </c>
      <c r="H31" s="29"/>
      <c r="I31" s="29"/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32"/>
      <c r="C32" s="33"/>
      <c r="D32" s="33"/>
      <c r="E32" s="1"/>
      <c r="F32" s="1"/>
      <c r="G32" s="34"/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35" t="s">
        <v>28</v>
      </c>
      <c r="B33" s="29"/>
      <c r="C33" s="7"/>
      <c r="D33" s="1"/>
      <c r="E33" s="35"/>
      <c r="F33" s="29"/>
      <c r="G33" s="29"/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25" t="str">
        <f>B10</f>
        <v>M.T.I. MONTSERRAT MASDEFIOL SUÁREZ</v>
      </c>
      <c r="C35" s="26"/>
      <c r="D35" s="26"/>
      <c r="E35" s="17"/>
      <c r="F35" s="17"/>
      <c r="G35" s="27" t="s">
        <v>36</v>
      </c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N12:N13"/>
    <mergeCell ref="I8:K8"/>
    <mergeCell ref="B10:L10"/>
    <mergeCell ref="F12:G12"/>
    <mergeCell ref="H12:H13"/>
    <mergeCell ref="I12:I13"/>
    <mergeCell ref="J12:J13"/>
    <mergeCell ref="K12:K13"/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</mergeCells>
  <printOptions horizontalCentered="1" verticalCentered="1"/>
  <pageMargins left="0.70866141732283472" right="0.70866141732283472" top="0.74803149606299213" bottom="1.0629921259842521" header="0" footer="0"/>
  <pageSetup scale="71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2023-10-03T15:19:10Z</cp:lastPrinted>
  <dcterms:created xsi:type="dcterms:W3CDTF">2021-11-22T14:45:25Z</dcterms:created>
  <dcterms:modified xsi:type="dcterms:W3CDTF">2024-04-20T04:19:33Z</dcterms:modified>
  <cp:contentStatus/>
</cp:coreProperties>
</file>