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N_24\REPORTES\SGI\3_REPORTE_MAYO_24\"/>
    </mc:Choice>
  </mc:AlternateContent>
  <xr:revisionPtr revIDLastSave="0" documentId="13_ncr:1_{53115B03-4DD4-4211-99A3-091840F57E3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7" i="3" l="1"/>
  <c r="J17" i="3"/>
  <c r="H17" i="3"/>
  <c r="L15" i="3"/>
  <c r="J15" i="3"/>
  <c r="H15" i="3"/>
  <c r="M26" i="1"/>
  <c r="J26" i="1"/>
  <c r="I26" i="1"/>
  <c r="H26" i="1"/>
  <c r="F26" i="1"/>
  <c r="E26" i="1"/>
  <c r="H16" i="1"/>
  <c r="N26" i="5"/>
  <c r="M26" i="5"/>
  <c r="K26" i="5"/>
  <c r="G26" i="5"/>
  <c r="F26" i="5"/>
  <c r="E26" i="5"/>
  <c r="H26" i="5" s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N26" i="4"/>
  <c r="M26" i="4"/>
  <c r="K26" i="4"/>
  <c r="G26" i="4"/>
  <c r="F26" i="4"/>
  <c r="E26" i="4"/>
  <c r="I26" i="4" s="1"/>
  <c r="J26" i="4" s="1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N28" i="3"/>
  <c r="M28" i="3"/>
  <c r="K28" i="3"/>
  <c r="G28" i="3"/>
  <c r="F28" i="3"/>
  <c r="E28" i="3"/>
  <c r="L20" i="3"/>
  <c r="J20" i="3"/>
  <c r="H20" i="3"/>
  <c r="L19" i="3"/>
  <c r="J19" i="3"/>
  <c r="H19" i="3"/>
  <c r="L18" i="3"/>
  <c r="J18" i="3"/>
  <c r="H18" i="3"/>
  <c r="L16" i="3"/>
  <c r="J16" i="3"/>
  <c r="H16" i="3"/>
  <c r="L14" i="3"/>
  <c r="J14" i="3"/>
  <c r="H14" i="3"/>
  <c r="N26" i="2"/>
  <c r="M26" i="2"/>
  <c r="K26" i="2"/>
  <c r="L26" i="2" s="1"/>
  <c r="G26" i="2"/>
  <c r="F26" i="2"/>
  <c r="E26" i="2"/>
  <c r="I26" i="2" s="1"/>
  <c r="J26" i="2" s="1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I28" i="3" l="1"/>
  <c r="J28" i="3" s="1"/>
  <c r="L26" i="5"/>
  <c r="L26" i="4"/>
  <c r="L28" i="3"/>
  <c r="I26" i="5"/>
  <c r="J26" i="5" s="1"/>
  <c r="H26" i="4"/>
  <c r="H28" i="3"/>
  <c r="H26" i="2"/>
  <c r="N26" i="1" l="1"/>
  <c r="B35" i="5"/>
  <c r="B35" i="4"/>
  <c r="B37" i="3"/>
  <c r="B35" i="2"/>
  <c r="G26" i="1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6" i="1"/>
  <c r="L14" i="1"/>
  <c r="L26" i="1" l="1"/>
  <c r="B35" i="1" l="1"/>
</calcChain>
</file>

<file path=xl/sharedStrings.xml><?xml version="1.0" encoding="utf-8"?>
<sst xmlns="http://schemas.openxmlformats.org/spreadsheetml/2006/main" count="293" uniqueCount="52">
  <si>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</si>
  <si>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</si>
  <si>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</si>
  <si>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</si>
  <si>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</si>
  <si>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</si>
  <si>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</si>
  <si>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</si>
  <si>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</si>
  <si>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</si>
  <si>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</si>
  <si>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</si>
  <si>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</si>
  <si>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</si>
  <si>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</si>
  <si>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</si>
  <si>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</si>
  <si>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</si>
  <si>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</si>
  <si>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</si>
  <si>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</si>
  <si>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</si>
  <si>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</si>
  <si>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</si>
  <si>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</si>
  <si>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</si>
  <si>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</si>
  <si>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</si>
  <si>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</si>
  <si>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</si>
  <si>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</si>
  <si>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</si>
  <si>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</si>
  <si>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</si>
  <si>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</si>
  <si>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</si>
  <si>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</si>
  <si>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504A</t>
  </si>
  <si>
    <t>504B</t>
  </si>
  <si>
    <t>GESTIÓN DE PROYECTOS DE SOFTWARE</t>
  </si>
  <si>
    <t>ARRTR</t>
  </si>
  <si>
    <t>FEB. - JUN. 24</t>
  </si>
  <si>
    <t>PROGRAMACIÓN ORIENTADA A OBJETOS</t>
  </si>
  <si>
    <t>204A</t>
  </si>
  <si>
    <t>204B</t>
  </si>
  <si>
    <t>FINAL</t>
  </si>
  <si>
    <t>2°</t>
  </si>
  <si>
    <t>3°</t>
  </si>
  <si>
    <t>4°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</si>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</sst>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C1" zoomScale="62" zoomScaleNormal="115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>
        <v>23</v>
      </c>
      <c r="G14" s="9"/>
      <c r="H14" s="20">
        <f>F14/E14</f>
        <v>0.95833333333333337</v>
      </c>
      <c r="I14" s="21">
        <v>1</v>
      </c>
      <c r="J14" s="20">
        <f t="shared" ref="J14" si="0">I14/E14</f>
        <v>4.1666666666666664E-2</v>
      </c>
      <c r="K14" s="21">
        <v>0</v>
      </c>
      <c r="L14" s="20">
        <f t="shared" ref="L14" si="1">K14/E14</f>
        <v>0</v>
      </c>
      <c r="M14" s="9">
        <v>76</v>
      </c>
      <c r="N14" s="11">
        <v>0.63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>
        <v>15</v>
      </c>
      <c r="G15" s="9"/>
      <c r="H15" s="20">
        <f t="shared" ref="H15:H18" si="2">F15/E15</f>
        <v>0.78947368421052633</v>
      </c>
      <c r="I15" s="21">
        <v>4</v>
      </c>
      <c r="J15" s="20">
        <f t="shared" ref="J15:J17" si="3">I15/E15</f>
        <v>0.21052631578947367</v>
      </c>
      <c r="K15" s="21">
        <v>0</v>
      </c>
      <c r="L15" s="20">
        <f t="shared" ref="L15:L17" si="4">K15/E15</f>
        <v>0</v>
      </c>
      <c r="M15" s="9">
        <v>63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73</v>
      </c>
      <c r="N18" s="11">
        <v>0.33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>SUM(F14:F25)</f>
        <v>44</v>
      </c>
      <c r="G26" s="15">
        <f t="shared" ref="G26" si="7">SUM(G14:G25)</f>
        <v>0</v>
      </c>
      <c r="H26" s="22">
        <f>SUM(F26:G26)/E26</f>
        <v>0.55000000000000004</v>
      </c>
      <c r="I26" s="19">
        <f>(E26-SUM(F26:G26))-K26</f>
        <v>36</v>
      </c>
      <c r="J26" s="22">
        <f>I26/E26</f>
        <v>0.45</v>
      </c>
      <c r="K26" s="19">
        <f>SUM(K14:K25)</f>
        <v>0</v>
      </c>
      <c r="L26" s="22">
        <f>K26/E26</f>
        <v>0</v>
      </c>
      <c r="M26" s="19">
        <f>AVERAGE(M14:M25)</f>
        <v>42.4</v>
      </c>
      <c r="N26" s="23">
        <f>AVERAGE(N14:N25)</f>
        <v>0.35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opLeftCell="E4" zoomScale="80" zoomScaleNormal="80" workbookViewId="0">
      <selection activeCell="A5" sqref="A5:N5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46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49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18" si="0">I14/E14</f>
        <v>0.16666666666666666</v>
      </c>
      <c r="K14" s="21">
        <v>0</v>
      </c>
      <c r="L14" s="20">
        <f t="shared" ref="L14:L18" si="1">K14/E14</f>
        <v>0</v>
      </c>
      <c r="M14" s="9">
        <v>67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49</v>
      </c>
      <c r="C15" s="9" t="s">
        <v>44</v>
      </c>
      <c r="D15" s="9" t="s">
        <v>30</v>
      </c>
      <c r="E15" s="9">
        <v>19</v>
      </c>
      <c r="F15" s="9">
        <v>12</v>
      </c>
      <c r="G15" s="9"/>
      <c r="H15" s="20">
        <f t="shared" ref="H15:H18" si="2">F15/E15</f>
        <v>0.63157894736842102</v>
      </c>
      <c r="I15" s="21">
        <v>7</v>
      </c>
      <c r="J15" s="20">
        <f t="shared" si="0"/>
        <v>0.36842105263157893</v>
      </c>
      <c r="K15" s="21">
        <v>0</v>
      </c>
      <c r="L15" s="20">
        <f t="shared" si="1"/>
        <v>0</v>
      </c>
      <c r="M15" s="9">
        <v>53</v>
      </c>
      <c r="N15" s="11">
        <v>0.63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21</v>
      </c>
      <c r="C16" s="9" t="s">
        <v>37</v>
      </c>
      <c r="D16" s="9" t="s">
        <v>30</v>
      </c>
      <c r="E16" s="9">
        <v>19</v>
      </c>
      <c r="F16" s="9">
        <v>18</v>
      </c>
      <c r="G16" s="9"/>
      <c r="H16" s="20">
        <f t="shared" si="2"/>
        <v>0.94736842105263153</v>
      </c>
      <c r="I16" s="21">
        <v>1</v>
      </c>
      <c r="J16" s="20">
        <f t="shared" si="0"/>
        <v>5.2631578947368418E-2</v>
      </c>
      <c r="K16" s="21">
        <v>0</v>
      </c>
      <c r="L16" s="20">
        <f t="shared" si="1"/>
        <v>0</v>
      </c>
      <c r="M16" s="9">
        <v>78</v>
      </c>
      <c r="N16" s="11">
        <v>0.47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21</v>
      </c>
      <c r="C17" s="9" t="s">
        <v>38</v>
      </c>
      <c r="D17" s="9" t="s">
        <v>30</v>
      </c>
      <c r="E17" s="9">
        <v>12</v>
      </c>
      <c r="F17" s="9">
        <v>12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86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49</v>
      </c>
      <c r="C18" s="9" t="s">
        <v>40</v>
      </c>
      <c r="D18" s="9" t="s">
        <v>30</v>
      </c>
      <c r="E18" s="9">
        <v>6</v>
      </c>
      <c r="F18" s="9">
        <v>6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73</v>
      </c>
      <c r="N18" s="11">
        <v>0.5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68</v>
      </c>
      <c r="G26" s="15">
        <f t="shared" si="3"/>
        <v>0</v>
      </c>
      <c r="H26" s="22">
        <f>SUM(F26:G26)/E26</f>
        <v>0.85</v>
      </c>
      <c r="I26" s="19">
        <f>(E26-SUM(F26:G26))-K26</f>
        <v>12</v>
      </c>
      <c r="J26" s="22">
        <f>I26/E26</f>
        <v>0.15</v>
      </c>
      <c r="K26" s="19">
        <f>SUM(K14:K25)</f>
        <v>0</v>
      </c>
      <c r="L26" s="22">
        <f>K26/E26</f>
        <v>0</v>
      </c>
      <c r="M26" s="19">
        <f>AVERAGE(M14:M25)</f>
        <v>71.400000000000006</v>
      </c>
      <c r="N26" s="23">
        <f>AVERAGE(N14:N25)</f>
        <v>0.60199999999999998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7" zoomScale="80" zoomScaleNormal="80" workbookViewId="0">
      <selection activeCell="N20" sqref="N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47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50</v>
      </c>
      <c r="C14" s="9" t="s">
        <v>43</v>
      </c>
      <c r="D14" s="9" t="s">
        <v>30</v>
      </c>
      <c r="E14" s="9">
        <v>24</v>
      </c>
      <c r="F14" s="9">
        <v>20</v>
      </c>
      <c r="G14" s="9"/>
      <c r="H14" s="20">
        <f>F14/E14</f>
        <v>0.83333333333333337</v>
      </c>
      <c r="I14" s="21">
        <v>4</v>
      </c>
      <c r="J14" s="20">
        <f t="shared" ref="J14:J20" si="0">I14/E14</f>
        <v>0.16666666666666666</v>
      </c>
      <c r="K14" s="21">
        <v>0</v>
      </c>
      <c r="L14" s="20">
        <f t="shared" ref="L14:L20" si="1">K14/E14</f>
        <v>0</v>
      </c>
      <c r="M14" s="9">
        <v>70</v>
      </c>
      <c r="N14" s="11">
        <v>0.83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51</v>
      </c>
      <c r="C15" s="9" t="s">
        <v>43</v>
      </c>
      <c r="D15" s="9" t="s">
        <v>30</v>
      </c>
      <c r="E15" s="9">
        <v>24</v>
      </c>
      <c r="F15" s="9">
        <v>22</v>
      </c>
      <c r="G15" s="9"/>
      <c r="H15" s="20">
        <f>F15/E15</f>
        <v>0.91666666666666663</v>
      </c>
      <c r="I15" s="21">
        <v>2</v>
      </c>
      <c r="J15" s="20">
        <f t="shared" ref="J15" si="2">I15/E15</f>
        <v>8.3333333333333329E-2</v>
      </c>
      <c r="K15" s="21">
        <v>0</v>
      </c>
      <c r="L15" s="20">
        <f t="shared" ref="L15" si="3">K15/E15</f>
        <v>0</v>
      </c>
      <c r="M15" s="9">
        <v>76</v>
      </c>
      <c r="N15" s="11">
        <v>0.79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42</v>
      </c>
      <c r="B16" s="9" t="s">
        <v>50</v>
      </c>
      <c r="C16" s="9" t="s">
        <v>44</v>
      </c>
      <c r="D16" s="9" t="s">
        <v>30</v>
      </c>
      <c r="E16" s="9">
        <v>19</v>
      </c>
      <c r="F16" s="9">
        <v>11</v>
      </c>
      <c r="G16" s="9"/>
      <c r="H16" s="20">
        <f t="shared" ref="H16:H20" si="4">F16/E16</f>
        <v>0.57894736842105265</v>
      </c>
      <c r="I16" s="21">
        <v>8</v>
      </c>
      <c r="J16" s="20">
        <f t="shared" si="0"/>
        <v>0.42105263157894735</v>
      </c>
      <c r="K16" s="21">
        <v>0</v>
      </c>
      <c r="L16" s="20">
        <f t="shared" si="1"/>
        <v>0</v>
      </c>
      <c r="M16" s="9">
        <v>48</v>
      </c>
      <c r="N16" s="11">
        <v>0.57999999999999996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42</v>
      </c>
      <c r="B17" s="9" t="s">
        <v>51</v>
      </c>
      <c r="C17" s="9" t="s">
        <v>44</v>
      </c>
      <c r="D17" s="9" t="s">
        <v>30</v>
      </c>
      <c r="E17" s="9">
        <v>19</v>
      </c>
      <c r="F17" s="9">
        <v>11</v>
      </c>
      <c r="G17" s="9"/>
      <c r="H17" s="20">
        <f t="shared" ref="H17" si="5">F17/E17</f>
        <v>0.57894736842105265</v>
      </c>
      <c r="I17" s="21">
        <v>8</v>
      </c>
      <c r="J17" s="20">
        <f t="shared" ref="J17" si="6">I17/E17</f>
        <v>0.42105263157894735</v>
      </c>
      <c r="K17" s="21">
        <v>0</v>
      </c>
      <c r="L17" s="20">
        <f t="shared" ref="L17" si="7">K17/E17</f>
        <v>0</v>
      </c>
      <c r="M17" s="9">
        <v>46</v>
      </c>
      <c r="N17" s="11">
        <v>0.57999999999999996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34</v>
      </c>
      <c r="B18" s="9" t="s">
        <v>49</v>
      </c>
      <c r="C18" s="9" t="s">
        <v>37</v>
      </c>
      <c r="D18" s="9" t="s">
        <v>30</v>
      </c>
      <c r="E18" s="9">
        <v>19</v>
      </c>
      <c r="F18" s="9">
        <v>11</v>
      </c>
      <c r="G18" s="9"/>
      <c r="H18" s="20">
        <f t="shared" si="4"/>
        <v>0.57894736842105265</v>
      </c>
      <c r="I18" s="21">
        <v>8</v>
      </c>
      <c r="J18" s="20">
        <f t="shared" si="0"/>
        <v>0.42105263157894735</v>
      </c>
      <c r="K18" s="21">
        <v>0</v>
      </c>
      <c r="L18" s="20">
        <f t="shared" si="1"/>
        <v>0</v>
      </c>
      <c r="M18" s="9">
        <v>48</v>
      </c>
      <c r="N18" s="11">
        <v>0.57999999999999996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34</v>
      </c>
      <c r="B19" s="9" t="s">
        <v>49</v>
      </c>
      <c r="C19" s="9" t="s">
        <v>38</v>
      </c>
      <c r="D19" s="9" t="s">
        <v>30</v>
      </c>
      <c r="E19" s="9">
        <v>12</v>
      </c>
      <c r="F19" s="9">
        <v>11</v>
      </c>
      <c r="G19" s="9"/>
      <c r="H19" s="20">
        <f t="shared" si="4"/>
        <v>0.91666666666666663</v>
      </c>
      <c r="I19" s="21">
        <v>1</v>
      </c>
      <c r="J19" s="20">
        <f t="shared" si="0"/>
        <v>8.3333333333333329E-2</v>
      </c>
      <c r="K19" s="21">
        <v>0</v>
      </c>
      <c r="L19" s="20">
        <f t="shared" si="1"/>
        <v>0</v>
      </c>
      <c r="M19" s="9">
        <v>71</v>
      </c>
      <c r="N19" s="11">
        <v>0.92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3" customHeight="1" x14ac:dyDescent="0.35">
      <c r="A20" s="18" t="s">
        <v>39</v>
      </c>
      <c r="B20" s="9" t="s">
        <v>50</v>
      </c>
      <c r="C20" s="9" t="s">
        <v>40</v>
      </c>
      <c r="D20" s="9" t="s">
        <v>30</v>
      </c>
      <c r="E20" s="9">
        <v>6</v>
      </c>
      <c r="F20" s="9">
        <v>5</v>
      </c>
      <c r="G20" s="9"/>
      <c r="H20" s="20">
        <f t="shared" si="4"/>
        <v>0.83333333333333337</v>
      </c>
      <c r="I20" s="21">
        <v>1</v>
      </c>
      <c r="J20" s="20">
        <f t="shared" si="0"/>
        <v>0.16666666666666666</v>
      </c>
      <c r="K20" s="21">
        <v>0</v>
      </c>
      <c r="L20" s="20">
        <f t="shared" si="1"/>
        <v>0</v>
      </c>
      <c r="M20" s="9">
        <v>73</v>
      </c>
      <c r="N20" s="11">
        <v>0.83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5" customHeight="1" x14ac:dyDescent="0.35">
      <c r="A21" s="24"/>
      <c r="B21" s="9"/>
      <c r="C21" s="9"/>
      <c r="D21" s="9"/>
      <c r="E21" s="9"/>
      <c r="F21" s="9"/>
      <c r="G21" s="9"/>
      <c r="H21" s="20"/>
      <c r="I21" s="21"/>
      <c r="J21" s="20"/>
      <c r="K21" s="21"/>
      <c r="L21" s="2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3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thickBot="1" x14ac:dyDescent="0.4">
      <c r="A28" s="14" t="s">
        <v>24</v>
      </c>
      <c r="B28" s="15" t="s">
        <v>29</v>
      </c>
      <c r="C28" s="15" t="s">
        <v>29</v>
      </c>
      <c r="D28" s="15" t="s">
        <v>29</v>
      </c>
      <c r="E28" s="15">
        <f>SUM(E14:E27)</f>
        <v>123</v>
      </c>
      <c r="F28" s="15">
        <f t="shared" ref="F28:G28" si="8">SUM(F14:F27)</f>
        <v>91</v>
      </c>
      <c r="G28" s="15">
        <f t="shared" si="8"/>
        <v>0</v>
      </c>
      <c r="H28" s="22">
        <f>SUM(F28:G28)/E28</f>
        <v>0.73983739837398377</v>
      </c>
      <c r="I28" s="19">
        <f>(E28-SUM(F28:G28))-K28</f>
        <v>32</v>
      </c>
      <c r="J28" s="22">
        <f>I28/E28</f>
        <v>0.26016260162601629</v>
      </c>
      <c r="K28" s="19">
        <f>SUM(K14:K27)</f>
        <v>0</v>
      </c>
      <c r="L28" s="22">
        <f>K28/E28</f>
        <v>0</v>
      </c>
      <c r="M28" s="19">
        <f>AVERAGE(M14:M27)</f>
        <v>61.714285714285715</v>
      </c>
      <c r="N28" s="23">
        <f>AVERAGE(N14:N27)</f>
        <v>0.73000000000000009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28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30" t="s">
        <v>26</v>
      </c>
      <c r="C33" s="29"/>
      <c r="D33" s="29"/>
      <c r="E33" s="1"/>
      <c r="F33" s="1"/>
      <c r="G33" s="31" t="s">
        <v>27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35" t="s">
        <v>28</v>
      </c>
      <c r="B35" s="29"/>
      <c r="C35" s="7"/>
      <c r="D35" s="1"/>
      <c r="E35" s="35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25" t="str">
        <f>B10</f>
        <v>M.T.I. MONTSERRAT MASDEFIOL SUÁREZ</v>
      </c>
      <c r="C37" s="26"/>
      <c r="D37" s="26"/>
      <c r="E37" s="17"/>
      <c r="F37" s="17"/>
      <c r="G37" s="27" t="s">
        <v>36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7:D37"/>
    <mergeCell ref="G37:J37"/>
    <mergeCell ref="A12:A13"/>
    <mergeCell ref="B12:B13"/>
    <mergeCell ref="C12:C13"/>
    <mergeCell ref="D12:D13"/>
    <mergeCell ref="E12:E13"/>
    <mergeCell ref="A30:N30"/>
    <mergeCell ref="B33:D33"/>
    <mergeCell ref="G33:J33"/>
    <mergeCell ref="A35:B35"/>
    <mergeCell ref="E35:H35"/>
    <mergeCell ref="B34:D34"/>
    <mergeCell ref="G34:J34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12" zoomScale="80" zoomScaleNormal="80" workbookViewId="0">
      <selection activeCell="E18" sqref="E1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opLeftCell="B1" zoomScale="80" zoomScaleNormal="80" workbookViewId="0">
      <selection activeCell="P11" sqref="P1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45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" customHeight="1" x14ac:dyDescent="0.35">
      <c r="A14" s="18" t="s">
        <v>42</v>
      </c>
      <c r="B14" s="9" t="s">
        <v>21</v>
      </c>
      <c r="C14" s="9" t="s">
        <v>43</v>
      </c>
      <c r="D14" s="9" t="s">
        <v>30</v>
      </c>
      <c r="E14" s="9">
        <v>24</v>
      </c>
      <c r="F14" s="9"/>
      <c r="G14" s="9"/>
      <c r="H14" s="20">
        <f>F14/E14</f>
        <v>0</v>
      </c>
      <c r="I14" s="21"/>
      <c r="J14" s="20">
        <f t="shared" ref="J14:J18" si="0">I14/E14</f>
        <v>0</v>
      </c>
      <c r="K14" s="21"/>
      <c r="L14" s="20">
        <f t="shared" ref="L14:L18" si="1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3" customHeight="1" x14ac:dyDescent="0.35">
      <c r="A15" s="18" t="s">
        <v>42</v>
      </c>
      <c r="B15" s="9" t="s">
        <v>21</v>
      </c>
      <c r="C15" s="9" t="s">
        <v>44</v>
      </c>
      <c r="D15" s="9" t="s">
        <v>30</v>
      </c>
      <c r="E15" s="9">
        <v>19</v>
      </c>
      <c r="F15" s="9"/>
      <c r="G15" s="9"/>
      <c r="H15" s="20">
        <f t="shared" ref="H15:H18" si="2">F15/E15</f>
        <v>0</v>
      </c>
      <c r="I15" s="21"/>
      <c r="J15" s="20">
        <f t="shared" si="0"/>
        <v>0</v>
      </c>
      <c r="K15" s="21"/>
      <c r="L15" s="20">
        <f t="shared" si="1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34</v>
      </c>
      <c r="B16" s="9" t="s">
        <v>35</v>
      </c>
      <c r="C16" s="9" t="s">
        <v>37</v>
      </c>
      <c r="D16" s="9" t="s">
        <v>30</v>
      </c>
      <c r="E16" s="9">
        <v>19</v>
      </c>
      <c r="F16" s="9"/>
      <c r="G16" s="9"/>
      <c r="H16" s="20">
        <f t="shared" si="2"/>
        <v>0</v>
      </c>
      <c r="I16" s="21"/>
      <c r="J16" s="20">
        <f t="shared" si="0"/>
        <v>0</v>
      </c>
      <c r="K16" s="21"/>
      <c r="L16" s="20">
        <f t="shared" si="1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34</v>
      </c>
      <c r="B17" s="9" t="s">
        <v>35</v>
      </c>
      <c r="C17" s="9" t="s">
        <v>38</v>
      </c>
      <c r="D17" s="9" t="s">
        <v>30</v>
      </c>
      <c r="E17" s="9">
        <v>12</v>
      </c>
      <c r="F17" s="9"/>
      <c r="G17" s="9"/>
      <c r="H17" s="20">
        <f t="shared" si="2"/>
        <v>0</v>
      </c>
      <c r="I17" s="21"/>
      <c r="J17" s="20">
        <f t="shared" si="0"/>
        <v>0</v>
      </c>
      <c r="K17" s="21"/>
      <c r="L17" s="20">
        <f t="shared" si="1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39</v>
      </c>
      <c r="B18" s="9" t="s">
        <v>21</v>
      </c>
      <c r="C18" s="9" t="s">
        <v>40</v>
      </c>
      <c r="D18" s="9" t="s">
        <v>30</v>
      </c>
      <c r="E18" s="9">
        <v>6</v>
      </c>
      <c r="F18" s="9"/>
      <c r="G18" s="9"/>
      <c r="H18" s="20">
        <f t="shared" si="2"/>
        <v>0</v>
      </c>
      <c r="I18" s="21"/>
      <c r="J18" s="20">
        <f t="shared" si="0"/>
        <v>0</v>
      </c>
      <c r="K18" s="21"/>
      <c r="L18" s="20">
        <f t="shared" si="1"/>
        <v>0</v>
      </c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80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80</v>
      </c>
      <c r="J26" s="22">
        <f>I26/E26</f>
        <v>1</v>
      </c>
      <c r="K26" s="19">
        <f>SUM(K14:K25)</f>
        <v>0</v>
      </c>
      <c r="L26" s="22">
        <f>K26/E26</f>
        <v>0</v>
      </c>
      <c r="M26" s="19" t="e">
        <f>AVERAGE(M14:M25)</f>
        <v>#DIV/0!</v>
      </c>
      <c r="N26" s="23" t="e">
        <f>AVERAGE(N14:N25)</f>
        <v>#DIV/0!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28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0" t="s">
        <v>26</v>
      </c>
      <c r="C31" s="29"/>
      <c r="D31" s="29"/>
      <c r="E31" s="1"/>
      <c r="F31" s="1"/>
      <c r="G31" s="31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5" t="s">
        <v>28</v>
      </c>
      <c r="B33" s="29"/>
      <c r="C33" s="7"/>
      <c r="D33" s="1"/>
      <c r="E33" s="35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5" t="str">
        <f>B10</f>
        <v>M.T.I. MONTSERRAT MASDEFIOL SUÁREZ</v>
      </c>
      <c r="C35" s="26"/>
      <c r="D35" s="26"/>
      <c r="E35" s="17"/>
      <c r="F35" s="17"/>
      <c r="G35" s="27" t="s">
        <v>36</v>
      </c>
      <c r="H35" s="26"/>
      <c r="I35" s="26"/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</mergeCells>
  <printOptions horizontalCentered="1" verticalCentered="1"/>
  <pageMargins left="0.51181102362204722" right="0.51181102362204722" top="0.55118110236220474" bottom="0.4724409448818898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2024-05-18T02:09:38Z</cp:lastPrinted>
  <dcterms:created xsi:type="dcterms:W3CDTF">2021-11-22T14:45:25Z</dcterms:created>
  <dcterms:modified xsi:type="dcterms:W3CDTF">2024-05-18T04:08:33Z</dcterms:modified>
  <cp:contentStatus/>
</cp:coreProperties>
</file>