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onse\OneDrive\Documentos\"/>
    </mc:Choice>
  </mc:AlternateContent>
  <xr:revisionPtr revIDLastSave="0" documentId="13_ncr:1_{611DB4CE-B54C-4A33-B9B1-93E8104791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RCIALES 205 A" sheetId="3" r:id="rId1"/>
    <sheet name="FINAL " sheetId="4" r:id="rId2"/>
    <sheet name="PARCIALES 205 B " sheetId="5" r:id="rId3"/>
    <sheet name="FINAL  (2)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3" l="1"/>
  <c r="J38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K10" i="6"/>
  <c r="B10" i="6"/>
  <c r="K9" i="6"/>
  <c r="J37" i="6" s="1"/>
  <c r="J40" i="6" s="1"/>
  <c r="P9" i="5"/>
  <c r="P9" i="3"/>
  <c r="O38" i="5"/>
  <c r="N38" i="5"/>
  <c r="M38" i="5"/>
  <c r="L38" i="5"/>
  <c r="K38" i="5"/>
  <c r="J38" i="5"/>
  <c r="O37" i="5"/>
  <c r="O40" i="5" s="1"/>
  <c r="N37" i="5"/>
  <c r="M37" i="5"/>
  <c r="L37" i="5"/>
  <c r="K37" i="5"/>
  <c r="J37" i="5"/>
  <c r="O36" i="5"/>
  <c r="O39" i="5" s="1"/>
  <c r="N36" i="5"/>
  <c r="N39" i="5" s="1"/>
  <c r="M36" i="5"/>
  <c r="M39" i="5" s="1"/>
  <c r="L36" i="5"/>
  <c r="L39" i="5" s="1"/>
  <c r="K36" i="5"/>
  <c r="K39" i="5" s="1"/>
  <c r="J36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21" i="3"/>
  <c r="P22" i="3"/>
  <c r="P23" i="3"/>
  <c r="P24" i="3"/>
  <c r="P25" i="3"/>
  <c r="P26" i="3"/>
  <c r="P27" i="3"/>
  <c r="P28" i="3"/>
  <c r="P29" i="3"/>
  <c r="P30" i="3"/>
  <c r="P32" i="3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7" i="4"/>
  <c r="K28" i="4"/>
  <c r="K29" i="4"/>
  <c r="K30" i="4"/>
  <c r="K26" i="4"/>
  <c r="P10" i="3"/>
  <c r="P11" i="3"/>
  <c r="P12" i="3"/>
  <c r="P13" i="3"/>
  <c r="P14" i="3"/>
  <c r="P15" i="3"/>
  <c r="P16" i="3"/>
  <c r="P17" i="3"/>
  <c r="P18" i="3"/>
  <c r="P19" i="3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O36" i="3"/>
  <c r="N36" i="3"/>
  <c r="M36" i="3"/>
  <c r="L36" i="3"/>
  <c r="K36" i="3"/>
  <c r="J36" i="3"/>
  <c r="O35" i="3"/>
  <c r="N35" i="3"/>
  <c r="M35" i="3"/>
  <c r="L35" i="3"/>
  <c r="K35" i="3"/>
  <c r="J35" i="3"/>
  <c r="O34" i="3"/>
  <c r="O37" i="3" s="1"/>
  <c r="N34" i="3"/>
  <c r="M34" i="3"/>
  <c r="L34" i="3"/>
  <c r="K34" i="3"/>
  <c r="J34" i="3"/>
  <c r="K40" i="5" l="1"/>
  <c r="N40" i="5"/>
  <c r="L40" i="5"/>
  <c r="J36" i="6"/>
  <c r="J39" i="6" s="1"/>
  <c r="J39" i="5"/>
  <c r="P36" i="5"/>
  <c r="M40" i="5"/>
  <c r="J40" i="5"/>
  <c r="P38" i="5"/>
  <c r="P37" i="5"/>
  <c r="K37" i="3"/>
  <c r="J37" i="3"/>
  <c r="N37" i="3"/>
  <c r="L37" i="3"/>
  <c r="O38" i="3"/>
  <c r="K38" i="3"/>
  <c r="M38" i="3"/>
  <c r="L38" i="3"/>
  <c r="P35" i="3"/>
  <c r="J38" i="3"/>
  <c r="N38" i="3"/>
  <c r="P36" i="3"/>
  <c r="M37" i="3"/>
  <c r="P34" i="3"/>
  <c r="P40" i="5" l="1"/>
  <c r="P39" i="5"/>
  <c r="J33" i="4"/>
  <c r="J32" i="4"/>
  <c r="J34" i="4"/>
  <c r="P38" i="3"/>
  <c r="P37" i="3"/>
  <c r="J35" i="4" l="1"/>
  <c r="J36" i="4"/>
</calcChain>
</file>

<file path=xl/sharedStrings.xml><?xml version="1.0" encoding="utf-8"?>
<sst xmlns="http://schemas.openxmlformats.org/spreadsheetml/2006/main" count="288" uniqueCount="131">
  <si>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</si>
  <si>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</si>
  <si>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</si>
  <si>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</si>
  <si>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</si>
  <si>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</si>
  <si>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</si>
  <si>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</si>
  <si>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</si>
  <si>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</si>
  <si>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</si>
  <si>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</si>
  <si>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</si>
  <si>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</si>
  <si>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</si>
  <si>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</si>
  <si>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</si>
  <si>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</si>
  <si>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</si>
  <si>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</si>
  <si>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</si>
  <si>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</si>
  <si>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</si>
  <si>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</si>
  <si>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</si>
  <si>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 xml:space="preserve">LIC. MONSERRAT VÁZQUEZ MALAGA </t>
  </si>
  <si>
    <t>FEB - JUN 24</t>
  </si>
  <si>
    <t>205 A</t>
  </si>
  <si>
    <t>DERECHO LABORAL Y SEGURIDAD SOCIAL</t>
  </si>
  <si>
    <t>AGUIRRE LINDO JOSSELYN ESBEYDI</t>
  </si>
  <si>
    <t>CABADA GONZALEZ CARLOS ALBERTO</t>
  </si>
  <si>
    <t>CHAGALA FISCAL MIGUEL ANGEL</t>
  </si>
  <si>
    <t>CHAPOL MARTINEZ KARLA MONSERRAT</t>
  </si>
  <si>
    <t>COBAXIN XOLO YANET</t>
  </si>
  <si>
    <t>COBIX OSORIO CARLOS AUGUSTO</t>
  </si>
  <si>
    <t>CRUZ FLORES ALONDRA YARAVI NAIBITH</t>
  </si>
  <si>
    <t>DOMINGUEZ MORALES XIMENA</t>
  </si>
  <si>
    <t>ESCOBAR ROSAS JOAQUIN DAGOBERTO</t>
  </si>
  <si>
    <t>GARCIA CANELA FRANCISCO</t>
  </si>
  <si>
    <t xml:space="preserve">HERNANDEZ CISNEROS CARLOS JOSE </t>
  </si>
  <si>
    <t>MARCIAL GARCIA ALAN ANTONIO</t>
  </si>
  <si>
    <t>MORALES CANO ASIHA SHECCID</t>
  </si>
  <si>
    <t>MORALES HERNANDEZ SAMUEL</t>
  </si>
  <si>
    <t>MORTERA ELIAS ALEXANDER</t>
  </si>
  <si>
    <t>ORGANISTA VILLASECA SIGRID SUZETTE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</si>
  <si>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</si>
  <si>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</si>
  <si>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</si>
  <si>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</si>
  <si>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</si>
  <si>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231U0181</t>
  </si>
  <si>
    <t>231U0186</t>
  </si>
  <si>
    <t>231U0188</t>
  </si>
  <si>
    <t>231U0189</t>
  </si>
  <si>
    <t>231U0191</t>
  </si>
  <si>
    <t>231U0192</t>
  </si>
  <si>
    <t>231U0195</t>
  </si>
  <si>
    <t>231U0197</t>
  </si>
  <si>
    <t>231U0635</t>
  </si>
  <si>
    <t>231U0201</t>
  </si>
  <si>
    <t>231U0293</t>
  </si>
  <si>
    <t>231U0208</t>
  </si>
  <si>
    <t>231U0213</t>
  </si>
  <si>
    <t>231U0313</t>
  </si>
  <si>
    <t>231U0216</t>
  </si>
  <si>
    <t>231U0237</t>
  </si>
  <si>
    <t>231U0223</t>
  </si>
  <si>
    <t>231U0224</t>
  </si>
  <si>
    <t>231U0226</t>
  </si>
  <si>
    <t>231U0228</t>
  </si>
  <si>
    <t>231U0232</t>
  </si>
  <si>
    <t>231U0234</t>
  </si>
  <si>
    <t>205 B</t>
  </si>
  <si>
    <t xml:space="preserve">ARANDA MALAGA KARLA 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</si>
  <si>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</si>
  <si>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</si>
  <si>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</si>
  <si>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</si>
  <si>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</si>
  <si>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CANSINO BELLI JONATHAN</t>
  </si>
  <si>
    <t>CHIGUIL CHAGALA JUAN EDUARDO</t>
  </si>
  <si>
    <t>CHONTAL VILLEGAS JORGE ALFREDO</t>
  </si>
  <si>
    <t>COBIX RUIZ CARLOS IGNACIO</t>
  </si>
  <si>
    <t>CRUZ LAZARO MISAEL</t>
  </si>
  <si>
    <t>DOMINGUEZ ARRES TITO</t>
  </si>
  <si>
    <t>ESCRIBANO ATAXCA FAUSTO ADAN</t>
  </si>
  <si>
    <t>IXTEPAN BELLI CARLOS DANIEL</t>
  </si>
  <si>
    <t xml:space="preserve">LANDA MENDOZA BRITZY DAYLIN </t>
  </si>
  <si>
    <t>LOPEZ FELIPE SANDRA PAOLA</t>
  </si>
  <si>
    <t>MACHUCHO MIL LUIS DAVID</t>
  </si>
  <si>
    <t>MALAGA GALEANA ANA ELIZABETH</t>
  </si>
  <si>
    <t>MARCIAL ARRES ALYN GUADALUPE</t>
  </si>
  <si>
    <t>MORENO AGUILAR MARIA FERNANDA</t>
  </si>
  <si>
    <t>POLITO BUSTAMANTE JASMIN</t>
  </si>
  <si>
    <t>RODAS FLORES LUIS CARLOS</t>
  </si>
  <si>
    <t>TEMICH SALAZAR PAULA</t>
  </si>
  <si>
    <t xml:space="preserve">TOTO TOTO JANETH DEL ROSARIO </t>
  </si>
  <si>
    <t xml:space="preserve">VICENTE ALVARADO JUAN CARLOS </t>
  </si>
  <si>
    <t xml:space="preserve">XOLO ANTELE LOURDES </t>
  </si>
  <si>
    <t>231U0182</t>
  </si>
  <si>
    <t>231U0184</t>
  </si>
  <si>
    <t>231U0185</t>
  </si>
  <si>
    <t>231U0614</t>
  </si>
  <si>
    <t>231U0613</t>
  </si>
  <si>
    <t>231U0627</t>
  </si>
  <si>
    <t>231U0609</t>
  </si>
  <si>
    <t>231U0281</t>
  </si>
  <si>
    <t>231U0282</t>
  </si>
  <si>
    <t>231U0193</t>
  </si>
  <si>
    <t>231U0196</t>
  </si>
  <si>
    <t>231U0610</t>
  </si>
  <si>
    <t>231U0199</t>
  </si>
  <si>
    <t>231U0203</t>
  </si>
  <si>
    <t>231U0589</t>
  </si>
  <si>
    <t>231U0206</t>
  </si>
  <si>
    <t>231U0694</t>
  </si>
  <si>
    <t>231U0652</t>
  </si>
  <si>
    <t>231U0207</t>
  </si>
  <si>
    <t>231U0214</t>
  </si>
  <si>
    <t>231U0220</t>
  </si>
  <si>
    <t>231U0227</t>
  </si>
  <si>
    <t>231U0230</t>
  </si>
  <si>
    <t>231U0698</t>
  </si>
  <si>
    <t>231U0233</t>
  </si>
  <si>
    <t>231U0235</t>
  </si>
  <si>
    <t xml:space="preserve">VILLAFUERTE CHONTAL YOSHUA </t>
  </si>
  <si>
    <t xml:space="preserve">205 A </t>
  </si>
  <si>
    <t xml:space="preserve">DERECHO LABORAL Y SEGURIDAD SOCIAL </t>
  </si>
  <si>
    <t xml:space="preserve">205 B </t>
  </si>
  <si>
    <t>LÓPEZ PALACIOS MARIA JOSE</t>
  </si>
  <si>
    <t>ZARAGOSA PALACIOS ALEJANDRA VANESA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</si>
</sst>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7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2" xfId="0" quotePrefix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38</xdr:row>
      <xdr:rowOff>130061</xdr:rowOff>
    </xdr:from>
    <xdr:to>
      <xdr:col>12</xdr:col>
      <xdr:colOff>227066</xdr:colOff>
      <xdr:row>41</xdr:row>
      <xdr:rowOff>150987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73E67A-A2FA-4724-9D84-4F426626C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3072" y="6242892"/>
          <a:ext cx="563693" cy="571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40</xdr:row>
      <xdr:rowOff>130061</xdr:rowOff>
    </xdr:from>
    <xdr:to>
      <xdr:col>12</xdr:col>
      <xdr:colOff>227066</xdr:colOff>
      <xdr:row>43</xdr:row>
      <xdr:rowOff>150986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9BB3B1-3C95-4950-A2AB-C716E75D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454" y="7915161"/>
          <a:ext cx="567212" cy="57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dimension ref="B2:Q43"/>
  <sheetViews>
    <sheetView tabSelected="1" topLeftCell="A8" zoomScale="76" zoomScaleNormal="70" workbookViewId="0">
      <selection activeCell="T14" sqref="T14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6" width="7.6328125" customWidth="1"/>
    <col min="7" max="7" width="9.81640625" customWidth="1"/>
    <col min="8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6.6328125" customWidth="1"/>
    <col min="16" max="16" width="7.36328125" customWidth="1"/>
    <col min="17" max="18" width="5.6328125" customWidth="1"/>
  </cols>
  <sheetData>
    <row r="2" spans="2:1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"/>
      <c r="Q2" s="3"/>
    </row>
    <row r="3" spans="2:17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17" x14ac:dyDescent="0.35">
      <c r="C4" t="s">
        <v>0</v>
      </c>
      <c r="D4" s="31" t="s">
        <v>28</v>
      </c>
      <c r="E4" s="31"/>
      <c r="F4" s="31"/>
      <c r="G4" s="31"/>
      <c r="I4" t="s">
        <v>1</v>
      </c>
      <c r="J4" s="32" t="s">
        <v>27</v>
      </c>
      <c r="K4" s="32"/>
      <c r="M4" t="s">
        <v>2</v>
      </c>
      <c r="N4" s="33">
        <v>45434</v>
      </c>
      <c r="O4" s="33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32" t="s">
        <v>26</v>
      </c>
      <c r="E6" s="32"/>
      <c r="F6" s="32"/>
      <c r="G6" s="32"/>
      <c r="I6" s="25" t="s">
        <v>21</v>
      </c>
      <c r="J6" s="25"/>
      <c r="K6" s="2" t="s">
        <v>25</v>
      </c>
      <c r="L6" s="8"/>
      <c r="M6" s="8"/>
      <c r="N6" s="8"/>
      <c r="O6" s="8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50</v>
      </c>
      <c r="D9" s="21" t="s">
        <v>29</v>
      </c>
      <c r="E9" s="22"/>
      <c r="F9" s="22"/>
      <c r="G9" s="22"/>
      <c r="H9" s="22"/>
      <c r="I9" s="23"/>
      <c r="J9" s="5">
        <v>98</v>
      </c>
      <c r="K9" s="5">
        <v>100</v>
      </c>
      <c r="L9" s="5"/>
      <c r="M9" s="5"/>
      <c r="N9" s="5"/>
      <c r="P9" s="18">
        <f>SUM(J9:O9)/6</f>
        <v>33</v>
      </c>
    </row>
    <row r="10" spans="2:17" x14ac:dyDescent="0.35">
      <c r="B10" s="7">
        <v>2</v>
      </c>
      <c r="C10" s="7" t="s">
        <v>51</v>
      </c>
      <c r="D10" s="21" t="s">
        <v>30</v>
      </c>
      <c r="E10" s="22"/>
      <c r="F10" s="22"/>
      <c r="G10" s="22"/>
      <c r="H10" s="22"/>
      <c r="I10" s="23"/>
      <c r="J10" s="5">
        <v>88</v>
      </c>
      <c r="K10" s="5">
        <v>94</v>
      </c>
      <c r="L10" s="5"/>
      <c r="M10" s="5"/>
      <c r="N10" s="5"/>
      <c r="O10" s="5"/>
      <c r="P10" s="18">
        <f t="shared" ref="P10:P32" si="0">SUM(J10:O10)/6</f>
        <v>30.333333333333332</v>
      </c>
    </row>
    <row r="11" spans="2:17" x14ac:dyDescent="0.35">
      <c r="B11" s="7">
        <v>3</v>
      </c>
      <c r="C11" s="7" t="s">
        <v>52</v>
      </c>
      <c r="D11" s="21" t="s">
        <v>31</v>
      </c>
      <c r="E11" s="22"/>
      <c r="F11" s="22"/>
      <c r="G11" s="22"/>
      <c r="H11" s="22"/>
      <c r="I11" s="23"/>
      <c r="J11" s="5">
        <v>76</v>
      </c>
      <c r="K11" s="5">
        <v>87</v>
      </c>
      <c r="L11" s="5"/>
      <c r="M11" s="5"/>
      <c r="N11" s="5"/>
      <c r="O11" s="5"/>
      <c r="P11" s="18">
        <f t="shared" si="0"/>
        <v>27.166666666666668</v>
      </c>
    </row>
    <row r="12" spans="2:17" x14ac:dyDescent="0.35">
      <c r="B12" s="7">
        <v>4</v>
      </c>
      <c r="C12" s="7" t="s">
        <v>53</v>
      </c>
      <c r="D12" s="21" t="s">
        <v>32</v>
      </c>
      <c r="E12" s="22"/>
      <c r="F12" s="22"/>
      <c r="G12" s="22"/>
      <c r="H12" s="22"/>
      <c r="I12" s="23"/>
      <c r="J12" s="5">
        <v>98</v>
      </c>
      <c r="K12" s="5">
        <v>100</v>
      </c>
      <c r="L12" s="5"/>
      <c r="M12" s="5"/>
      <c r="N12" s="5"/>
      <c r="O12" s="5"/>
      <c r="P12" s="18">
        <f t="shared" si="0"/>
        <v>33</v>
      </c>
    </row>
    <row r="13" spans="2:17" x14ac:dyDescent="0.35">
      <c r="B13" s="7">
        <v>5</v>
      </c>
      <c r="C13" s="7" t="s">
        <v>54</v>
      </c>
      <c r="D13" s="21" t="s">
        <v>33</v>
      </c>
      <c r="E13" s="22"/>
      <c r="F13" s="22"/>
      <c r="G13" s="22"/>
      <c r="H13" s="22"/>
      <c r="I13" s="23"/>
      <c r="J13" s="5">
        <v>74</v>
      </c>
      <c r="K13" s="5">
        <v>80</v>
      </c>
      <c r="L13" s="5"/>
      <c r="M13" s="5"/>
      <c r="N13" s="5"/>
      <c r="O13" s="5"/>
      <c r="P13" s="18">
        <f t="shared" si="0"/>
        <v>25.666666666666668</v>
      </c>
    </row>
    <row r="14" spans="2:17" x14ac:dyDescent="0.35">
      <c r="B14" s="7">
        <v>6</v>
      </c>
      <c r="C14" s="7" t="s">
        <v>55</v>
      </c>
      <c r="D14" s="21" t="s">
        <v>34</v>
      </c>
      <c r="E14" s="22"/>
      <c r="F14" s="22"/>
      <c r="G14" s="22"/>
      <c r="H14" s="22"/>
      <c r="I14" s="23"/>
      <c r="J14" s="5">
        <v>85</v>
      </c>
      <c r="K14" s="5">
        <v>71</v>
      </c>
      <c r="L14" s="5"/>
      <c r="M14" s="5"/>
      <c r="N14" s="5"/>
      <c r="O14" s="5"/>
      <c r="P14" s="18">
        <f t="shared" si="0"/>
        <v>26</v>
      </c>
    </row>
    <row r="15" spans="2:17" x14ac:dyDescent="0.35">
      <c r="B15" s="7">
        <v>7</v>
      </c>
      <c r="C15" s="7" t="s">
        <v>56</v>
      </c>
      <c r="D15" s="21" t="s">
        <v>35</v>
      </c>
      <c r="E15" s="22"/>
      <c r="F15" s="22"/>
      <c r="G15" s="22"/>
      <c r="H15" s="22"/>
      <c r="I15" s="23"/>
      <c r="J15" s="5">
        <v>82</v>
      </c>
      <c r="K15" s="5">
        <v>86</v>
      </c>
      <c r="L15" s="5"/>
      <c r="M15" s="5"/>
      <c r="N15" s="5"/>
      <c r="O15" s="5"/>
      <c r="P15" s="18">
        <f t="shared" si="0"/>
        <v>28</v>
      </c>
    </row>
    <row r="16" spans="2:17" x14ac:dyDescent="0.35">
      <c r="B16" s="7">
        <v>8</v>
      </c>
      <c r="C16" s="7" t="s">
        <v>57</v>
      </c>
      <c r="D16" s="21" t="s">
        <v>36</v>
      </c>
      <c r="E16" s="22"/>
      <c r="F16" s="22"/>
      <c r="G16" s="22"/>
      <c r="H16" s="22"/>
      <c r="I16" s="23"/>
      <c r="J16" s="5">
        <v>94</v>
      </c>
      <c r="K16" s="5">
        <v>82</v>
      </c>
      <c r="L16" s="5"/>
      <c r="M16" s="5"/>
      <c r="N16" s="5"/>
      <c r="O16" s="5"/>
      <c r="P16" s="18">
        <f t="shared" si="0"/>
        <v>29.333333333333332</v>
      </c>
    </row>
    <row r="17" spans="2:16" x14ac:dyDescent="0.35">
      <c r="B17" s="7">
        <v>9</v>
      </c>
      <c r="C17" s="7" t="s">
        <v>58</v>
      </c>
      <c r="D17" s="21" t="s">
        <v>37</v>
      </c>
      <c r="E17" s="22"/>
      <c r="F17" s="22"/>
      <c r="G17" s="22"/>
      <c r="H17" s="22"/>
      <c r="I17" s="23"/>
      <c r="J17" s="5">
        <v>73</v>
      </c>
      <c r="K17" s="5">
        <v>70</v>
      </c>
      <c r="L17" s="5"/>
      <c r="M17" s="5"/>
      <c r="N17" s="5"/>
      <c r="O17" s="5"/>
      <c r="P17" s="18">
        <f t="shared" si="0"/>
        <v>23.833333333333332</v>
      </c>
    </row>
    <row r="18" spans="2:16" x14ac:dyDescent="0.35">
      <c r="B18" s="7">
        <v>10</v>
      </c>
      <c r="C18" s="7" t="s">
        <v>59</v>
      </c>
      <c r="D18" s="21" t="s">
        <v>38</v>
      </c>
      <c r="E18" s="22"/>
      <c r="F18" s="22"/>
      <c r="G18" s="22"/>
      <c r="H18" s="22"/>
      <c r="I18" s="23"/>
      <c r="J18" s="5">
        <v>84</v>
      </c>
      <c r="K18" s="5">
        <v>91</v>
      </c>
      <c r="L18" s="5"/>
      <c r="M18" s="5"/>
      <c r="N18" s="5"/>
      <c r="O18" s="5"/>
      <c r="P18" s="18">
        <f t="shared" si="0"/>
        <v>29.166666666666668</v>
      </c>
    </row>
    <row r="19" spans="2:16" x14ac:dyDescent="0.35">
      <c r="B19" s="7">
        <v>11</v>
      </c>
      <c r="C19" s="7" t="s">
        <v>60</v>
      </c>
      <c r="D19" s="21" t="s">
        <v>39</v>
      </c>
      <c r="E19" s="22"/>
      <c r="F19" s="22"/>
      <c r="G19" s="22"/>
      <c r="H19" s="22"/>
      <c r="I19" s="23"/>
      <c r="J19" s="5">
        <v>0</v>
      </c>
      <c r="K19" s="5">
        <v>70</v>
      </c>
      <c r="L19" s="5"/>
      <c r="M19" s="5"/>
      <c r="N19" s="5"/>
      <c r="O19" s="5"/>
      <c r="P19" s="18">
        <f t="shared" si="0"/>
        <v>11.666666666666666</v>
      </c>
    </row>
    <row r="20" spans="2:16" x14ac:dyDescent="0.35">
      <c r="B20" s="7">
        <v>12</v>
      </c>
      <c r="C20" s="7"/>
      <c r="D20" s="34" t="s">
        <v>129</v>
      </c>
      <c r="E20" s="35"/>
      <c r="F20" s="35"/>
      <c r="G20" s="35"/>
      <c r="H20" s="35"/>
      <c r="I20" s="36"/>
      <c r="J20" s="5">
        <v>0</v>
      </c>
      <c r="K20" s="37">
        <v>0</v>
      </c>
      <c r="L20" s="5"/>
      <c r="M20" s="5"/>
      <c r="N20" s="5"/>
      <c r="O20" s="5"/>
      <c r="P20" s="18">
        <f t="shared" si="0"/>
        <v>0</v>
      </c>
    </row>
    <row r="21" spans="2:16" x14ac:dyDescent="0.35">
      <c r="B21" s="7">
        <v>13</v>
      </c>
      <c r="C21" s="7" t="s">
        <v>61</v>
      </c>
      <c r="D21" s="21" t="s">
        <v>40</v>
      </c>
      <c r="E21" s="22"/>
      <c r="F21" s="22"/>
      <c r="G21" s="22"/>
      <c r="H21" s="22"/>
      <c r="I21" s="23"/>
      <c r="J21" s="5">
        <v>75</v>
      </c>
      <c r="K21" s="20">
        <v>90</v>
      </c>
      <c r="L21" s="5"/>
      <c r="M21" s="5"/>
      <c r="N21" s="5"/>
      <c r="O21" s="5"/>
      <c r="P21" s="18">
        <f t="shared" si="0"/>
        <v>27.5</v>
      </c>
    </row>
    <row r="22" spans="2:16" x14ac:dyDescent="0.35">
      <c r="B22" s="7">
        <v>14</v>
      </c>
      <c r="C22" s="7" t="s">
        <v>62</v>
      </c>
      <c r="D22" s="21" t="s">
        <v>41</v>
      </c>
      <c r="E22" s="22"/>
      <c r="F22" s="22"/>
      <c r="G22" s="22"/>
      <c r="H22" s="22"/>
      <c r="I22" s="23"/>
      <c r="J22" s="5">
        <v>96</v>
      </c>
      <c r="K22" s="5">
        <v>95</v>
      </c>
      <c r="L22" s="5"/>
      <c r="M22" s="5"/>
      <c r="N22" s="5"/>
      <c r="O22" s="5"/>
      <c r="P22" s="18">
        <f t="shared" si="0"/>
        <v>31.833333333333332</v>
      </c>
    </row>
    <row r="23" spans="2:16" x14ac:dyDescent="0.35">
      <c r="B23" s="7">
        <v>15</v>
      </c>
      <c r="C23" s="7" t="s">
        <v>63</v>
      </c>
      <c r="D23" s="21" t="s">
        <v>42</v>
      </c>
      <c r="E23" s="22"/>
      <c r="F23" s="22"/>
      <c r="G23" s="22"/>
      <c r="H23" s="22"/>
      <c r="I23" s="23"/>
      <c r="J23" s="5">
        <v>98</v>
      </c>
      <c r="K23" s="5">
        <v>95</v>
      </c>
      <c r="L23" s="5"/>
      <c r="M23" s="5"/>
      <c r="N23" s="5"/>
      <c r="O23" s="5"/>
      <c r="P23" s="18">
        <f t="shared" si="0"/>
        <v>32.166666666666664</v>
      </c>
    </row>
    <row r="24" spans="2:16" x14ac:dyDescent="0.35">
      <c r="B24" s="7">
        <v>16</v>
      </c>
      <c r="C24" s="7" t="s">
        <v>64</v>
      </c>
      <c r="D24" s="21" t="s">
        <v>43</v>
      </c>
      <c r="E24" s="22"/>
      <c r="F24" s="22"/>
      <c r="G24" s="22"/>
      <c r="H24" s="22"/>
      <c r="I24" s="23"/>
      <c r="J24" s="5">
        <v>83</v>
      </c>
      <c r="K24" s="5">
        <v>74</v>
      </c>
      <c r="L24" s="5"/>
      <c r="M24" s="5"/>
      <c r="N24" s="5"/>
      <c r="O24" s="5"/>
      <c r="P24" s="18">
        <f t="shared" si="0"/>
        <v>26.166666666666668</v>
      </c>
    </row>
    <row r="25" spans="2:16" x14ac:dyDescent="0.35">
      <c r="B25" s="7">
        <v>17</v>
      </c>
      <c r="C25" s="7" t="s">
        <v>65</v>
      </c>
      <c r="D25" s="21" t="s">
        <v>44</v>
      </c>
      <c r="E25" s="22"/>
      <c r="F25" s="22"/>
      <c r="G25" s="22"/>
      <c r="H25" s="22"/>
      <c r="I25" s="23"/>
      <c r="J25" s="5">
        <v>82</v>
      </c>
      <c r="K25" s="5">
        <v>87</v>
      </c>
      <c r="L25" s="5"/>
      <c r="M25" s="5"/>
      <c r="N25" s="5"/>
      <c r="O25" s="5"/>
      <c r="P25" s="18">
        <f t="shared" si="0"/>
        <v>28.166666666666668</v>
      </c>
    </row>
    <row r="26" spans="2:16" x14ac:dyDescent="0.35">
      <c r="B26" s="7">
        <v>18</v>
      </c>
      <c r="C26" s="7" t="s">
        <v>66</v>
      </c>
      <c r="D26" s="21" t="s">
        <v>45</v>
      </c>
      <c r="E26" s="22"/>
      <c r="F26" s="22"/>
      <c r="G26" s="22"/>
      <c r="H26" s="22"/>
      <c r="I26" s="23"/>
      <c r="J26" s="5">
        <v>75</v>
      </c>
      <c r="K26" s="5">
        <v>86</v>
      </c>
      <c r="L26" s="5"/>
      <c r="M26" s="5"/>
      <c r="N26" s="5"/>
      <c r="O26" s="5"/>
      <c r="P26" s="18">
        <f t="shared" si="0"/>
        <v>26.833333333333332</v>
      </c>
    </row>
    <row r="27" spans="2:16" x14ac:dyDescent="0.35">
      <c r="B27" s="7">
        <v>19</v>
      </c>
      <c r="C27" s="7" t="s">
        <v>67</v>
      </c>
      <c r="D27" s="21" t="s">
        <v>46</v>
      </c>
      <c r="E27" s="22"/>
      <c r="F27" s="22"/>
      <c r="G27" s="22"/>
      <c r="H27" s="22"/>
      <c r="I27" s="23"/>
      <c r="J27" s="5">
        <v>94</v>
      </c>
      <c r="K27" s="5">
        <v>92</v>
      </c>
      <c r="L27" s="5"/>
      <c r="M27" s="5"/>
      <c r="N27" s="5"/>
      <c r="O27" s="5"/>
      <c r="P27" s="18">
        <f t="shared" si="0"/>
        <v>31</v>
      </c>
    </row>
    <row r="28" spans="2:16" x14ac:dyDescent="0.35">
      <c r="B28" s="7">
        <v>20</v>
      </c>
      <c r="C28" s="7" t="s">
        <v>68</v>
      </c>
      <c r="D28" s="21" t="s">
        <v>47</v>
      </c>
      <c r="E28" s="22"/>
      <c r="F28" s="22"/>
      <c r="G28" s="22"/>
      <c r="H28" s="22"/>
      <c r="I28" s="23"/>
      <c r="J28" s="5">
        <v>96</v>
      </c>
      <c r="K28" s="5">
        <v>95</v>
      </c>
      <c r="L28" s="5"/>
      <c r="M28" s="5"/>
      <c r="N28" s="5"/>
      <c r="O28" s="5"/>
      <c r="P28" s="18">
        <f t="shared" si="0"/>
        <v>31.833333333333332</v>
      </c>
    </row>
    <row r="29" spans="2:16" x14ac:dyDescent="0.35">
      <c r="B29" s="7">
        <v>21</v>
      </c>
      <c r="C29" s="7" t="s">
        <v>69</v>
      </c>
      <c r="D29" s="21" t="s">
        <v>48</v>
      </c>
      <c r="E29" s="22"/>
      <c r="F29" s="22"/>
      <c r="G29" s="22"/>
      <c r="H29" s="22"/>
      <c r="I29" s="23"/>
      <c r="J29" s="5">
        <v>88</v>
      </c>
      <c r="K29" s="5">
        <v>90</v>
      </c>
      <c r="L29" s="5"/>
      <c r="M29" s="5"/>
      <c r="N29" s="5"/>
      <c r="O29" s="5"/>
      <c r="P29" s="18">
        <f t="shared" si="0"/>
        <v>29.666666666666668</v>
      </c>
    </row>
    <row r="30" spans="2:16" x14ac:dyDescent="0.35">
      <c r="B30" s="7">
        <v>22</v>
      </c>
      <c r="C30" s="7" t="s">
        <v>70</v>
      </c>
      <c r="D30" s="21" t="s">
        <v>49</v>
      </c>
      <c r="E30" s="22"/>
      <c r="F30" s="22"/>
      <c r="G30" s="22"/>
      <c r="H30" s="22"/>
      <c r="I30" s="23"/>
      <c r="J30" s="5">
        <v>84</v>
      </c>
      <c r="K30" s="5">
        <v>92</v>
      </c>
      <c r="L30" s="5"/>
      <c r="M30" s="5"/>
      <c r="N30" s="5"/>
      <c r="O30" s="5"/>
      <c r="P30" s="18">
        <f t="shared" si="0"/>
        <v>29.333333333333332</v>
      </c>
    </row>
    <row r="31" spans="2:16" x14ac:dyDescent="0.35">
      <c r="B31" s="7">
        <v>23</v>
      </c>
      <c r="C31" s="7" t="s">
        <v>71</v>
      </c>
      <c r="D31" s="21" t="s">
        <v>125</v>
      </c>
      <c r="E31" s="22"/>
      <c r="F31" s="22"/>
      <c r="G31" s="22"/>
      <c r="H31" s="22"/>
      <c r="I31" s="23"/>
      <c r="J31" s="5">
        <v>97</v>
      </c>
      <c r="K31" s="5">
        <v>85</v>
      </c>
      <c r="L31" s="5"/>
      <c r="M31" s="5"/>
      <c r="N31" s="5"/>
      <c r="O31" s="5"/>
      <c r="P31" s="18"/>
    </row>
    <row r="32" spans="2:16" x14ac:dyDescent="0.35">
      <c r="B32" s="7">
        <v>24</v>
      </c>
      <c r="C32" s="7"/>
      <c r="D32" s="21" t="s">
        <v>130</v>
      </c>
      <c r="E32" s="22"/>
      <c r="F32" s="22"/>
      <c r="G32" s="22"/>
      <c r="H32" s="22"/>
      <c r="I32" s="23"/>
      <c r="J32" s="5">
        <v>0</v>
      </c>
      <c r="K32" s="5">
        <v>0</v>
      </c>
      <c r="L32" s="5"/>
      <c r="M32" s="5"/>
      <c r="N32" s="5"/>
      <c r="O32" s="5"/>
      <c r="P32" s="18">
        <f t="shared" si="0"/>
        <v>0</v>
      </c>
    </row>
    <row r="33" spans="3:16" x14ac:dyDescent="0.35">
      <c r="C33" s="25"/>
      <c r="D33" s="25"/>
      <c r="E33" s="1"/>
    </row>
    <row r="34" spans="3:16" x14ac:dyDescent="0.35">
      <c r="C34" s="25"/>
      <c r="D34" s="25"/>
      <c r="E34" s="1"/>
      <c r="H34" s="28" t="s">
        <v>18</v>
      </c>
      <c r="I34" s="28"/>
      <c r="J34" s="5">
        <f t="shared" ref="J34:P34" si="1">COUNTIF(J9:J32,"&gt;=70")</f>
        <v>21</v>
      </c>
      <c r="K34" s="5">
        <f t="shared" si="1"/>
        <v>22</v>
      </c>
      <c r="L34" s="5">
        <f t="shared" si="1"/>
        <v>0</v>
      </c>
      <c r="M34" s="5">
        <f t="shared" si="1"/>
        <v>0</v>
      </c>
      <c r="N34" s="5">
        <f t="shared" si="1"/>
        <v>0</v>
      </c>
      <c r="O34" s="5">
        <f t="shared" si="1"/>
        <v>0</v>
      </c>
      <c r="P34" s="15">
        <f t="shared" si="1"/>
        <v>0</v>
      </c>
    </row>
    <row r="35" spans="3:16" x14ac:dyDescent="0.35">
      <c r="C35" s="25"/>
      <c r="D35" s="25"/>
      <c r="E35" s="9"/>
      <c r="H35" s="28" t="s">
        <v>19</v>
      </c>
      <c r="I35" s="28"/>
      <c r="J35" s="5">
        <f t="shared" ref="J35:P35" si="2">COUNTIF(J9:J33,"&lt;70")</f>
        <v>3</v>
      </c>
      <c r="K35" s="5">
        <f t="shared" si="2"/>
        <v>2</v>
      </c>
      <c r="L35" s="5">
        <f t="shared" si="2"/>
        <v>0</v>
      </c>
      <c r="M35" s="5">
        <f t="shared" si="2"/>
        <v>0</v>
      </c>
      <c r="N35" s="5">
        <f t="shared" si="2"/>
        <v>0</v>
      </c>
      <c r="O35" s="5">
        <f t="shared" si="2"/>
        <v>0</v>
      </c>
      <c r="P35" s="15">
        <f t="shared" si="2"/>
        <v>23</v>
      </c>
    </row>
    <row r="36" spans="3:16" x14ac:dyDescent="0.35">
      <c r="C36" s="25"/>
      <c r="D36" s="25"/>
      <c r="E36" s="25"/>
      <c r="H36" s="28" t="s">
        <v>20</v>
      </c>
      <c r="I36" s="28"/>
      <c r="J36" s="5">
        <f t="shared" ref="J36:P36" si="3">COUNT(J9:J32)</f>
        <v>24</v>
      </c>
      <c r="K36" s="5">
        <f t="shared" si="3"/>
        <v>24</v>
      </c>
      <c r="L36" s="5">
        <f t="shared" si="3"/>
        <v>0</v>
      </c>
      <c r="M36" s="5">
        <f t="shared" si="3"/>
        <v>0</v>
      </c>
      <c r="N36" s="5">
        <f t="shared" si="3"/>
        <v>0</v>
      </c>
      <c r="O36" s="5">
        <f t="shared" si="3"/>
        <v>0</v>
      </c>
      <c r="P36" s="15">
        <f t="shared" si="3"/>
        <v>23</v>
      </c>
    </row>
    <row r="37" spans="3:16" x14ac:dyDescent="0.35">
      <c r="C37" s="25"/>
      <c r="D37" s="25"/>
      <c r="E37" s="1"/>
      <c r="H37" s="26" t="s">
        <v>15</v>
      </c>
      <c r="I37" s="26"/>
      <c r="J37" s="10">
        <f>J34/J36</f>
        <v>0.875</v>
      </c>
      <c r="K37" s="12">
        <f t="shared" ref="K37:P37" si="4">K34/K36</f>
        <v>0.91666666666666663</v>
      </c>
      <c r="L37" s="12" t="e">
        <f t="shared" si="4"/>
        <v>#DIV/0!</v>
      </c>
      <c r="M37" s="12" t="e">
        <f t="shared" si="4"/>
        <v>#DIV/0!</v>
      </c>
      <c r="N37" s="12" t="e">
        <f t="shared" si="4"/>
        <v>#DIV/0!</v>
      </c>
      <c r="O37" s="12" t="e">
        <f t="shared" si="4"/>
        <v>#DIV/0!</v>
      </c>
      <c r="P37" s="14">
        <f t="shared" si="4"/>
        <v>0</v>
      </c>
    </row>
    <row r="38" spans="3:16" x14ac:dyDescent="0.35">
      <c r="C38" s="25"/>
      <c r="D38" s="25"/>
      <c r="E38" s="1"/>
      <c r="H38" s="26" t="s">
        <v>16</v>
      </c>
      <c r="I38" s="26"/>
      <c r="J38" s="10">
        <f>J35/J36</f>
        <v>0.125</v>
      </c>
      <c r="K38" s="10">
        <f t="shared" ref="K38:P38" si="5">K35/K36</f>
        <v>8.3333333333333329E-2</v>
      </c>
      <c r="L38" s="12" t="e">
        <f t="shared" si="5"/>
        <v>#DIV/0!</v>
      </c>
      <c r="M38" s="12" t="e">
        <f t="shared" si="5"/>
        <v>#DIV/0!</v>
      </c>
      <c r="N38" s="12" t="e">
        <f t="shared" si="5"/>
        <v>#DIV/0!</v>
      </c>
      <c r="O38" s="12" t="e">
        <f t="shared" si="5"/>
        <v>#DIV/0!</v>
      </c>
      <c r="P38" s="14">
        <f t="shared" si="5"/>
        <v>1</v>
      </c>
    </row>
    <row r="39" spans="3:16" x14ac:dyDescent="0.35">
      <c r="C39" s="25"/>
      <c r="D39" s="25"/>
      <c r="E39" s="9"/>
    </row>
    <row r="40" spans="3:16" x14ac:dyDescent="0.35">
      <c r="C40" s="1"/>
      <c r="D40" s="1"/>
      <c r="E40" s="9"/>
    </row>
    <row r="42" spans="3:16" x14ac:dyDescent="0.35">
      <c r="J42" s="27"/>
      <c r="K42" s="27"/>
      <c r="L42" s="27"/>
      <c r="M42" s="27"/>
      <c r="N42" s="27"/>
      <c r="O42" s="27"/>
    </row>
    <row r="43" spans="3:16" x14ac:dyDescent="0.35">
      <c r="J43" s="24" t="s">
        <v>17</v>
      </c>
      <c r="K43" s="24"/>
      <c r="L43" s="24"/>
      <c r="M43" s="24"/>
      <c r="N43" s="24"/>
      <c r="O43" s="24"/>
    </row>
  </sheetData>
  <mergeCells count="46">
    <mergeCell ref="D31:I31"/>
    <mergeCell ref="D8:I8"/>
    <mergeCell ref="D9:I9"/>
    <mergeCell ref="D10:I10"/>
    <mergeCell ref="D13:I13"/>
    <mergeCell ref="D14:I14"/>
    <mergeCell ref="D29:I29"/>
    <mergeCell ref="D30:I30"/>
    <mergeCell ref="D32:I32"/>
    <mergeCell ref="D21:I21"/>
    <mergeCell ref="B2:O2"/>
    <mergeCell ref="C3:O3"/>
    <mergeCell ref="D4:G4"/>
    <mergeCell ref="J4:K4"/>
    <mergeCell ref="N4:O4"/>
    <mergeCell ref="D15:I15"/>
    <mergeCell ref="D16:I16"/>
    <mergeCell ref="D17:I17"/>
    <mergeCell ref="D6:G6"/>
    <mergeCell ref="I6:J6"/>
    <mergeCell ref="D11:I11"/>
    <mergeCell ref="D12:I12"/>
    <mergeCell ref="D28:I28"/>
    <mergeCell ref="D19:I19"/>
    <mergeCell ref="D22:I22"/>
    <mergeCell ref="D23:I23"/>
    <mergeCell ref="D24:I24"/>
    <mergeCell ref="D25:I25"/>
    <mergeCell ref="D26:I26"/>
    <mergeCell ref="D20:I20"/>
    <mergeCell ref="D18:I18"/>
    <mergeCell ref="J43:O43"/>
    <mergeCell ref="C37:D37"/>
    <mergeCell ref="H37:I37"/>
    <mergeCell ref="C38:D38"/>
    <mergeCell ref="H38:I38"/>
    <mergeCell ref="C39:D39"/>
    <mergeCell ref="J42:O42"/>
    <mergeCell ref="C36:E36"/>
    <mergeCell ref="H36:I36"/>
    <mergeCell ref="C34:D34"/>
    <mergeCell ref="H34:I34"/>
    <mergeCell ref="C35:D35"/>
    <mergeCell ref="H35:I35"/>
    <mergeCell ref="C33:D33"/>
    <mergeCell ref="D27:I27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P41"/>
  <sheetViews>
    <sheetView zoomScale="60" workbookViewId="0">
      <selection activeCell="Q15" sqref="Q15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6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3"/>
      <c r="M2" s="3"/>
    </row>
    <row r="3" spans="2:16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6" x14ac:dyDescent="0.35">
      <c r="C4" t="s">
        <v>0</v>
      </c>
      <c r="D4" s="31" t="s">
        <v>28</v>
      </c>
      <c r="E4" s="31"/>
      <c r="F4" s="31"/>
      <c r="G4" s="31"/>
      <c r="I4" t="s">
        <v>1</v>
      </c>
      <c r="J4" s="32" t="s">
        <v>126</v>
      </c>
      <c r="K4" s="32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32" t="s">
        <v>26</v>
      </c>
      <c r="E6" s="32"/>
      <c r="F6" s="32"/>
      <c r="G6" s="32"/>
      <c r="I6" s="25" t="s">
        <v>21</v>
      </c>
      <c r="J6" s="25"/>
      <c r="K6" s="2" t="s">
        <v>25</v>
      </c>
      <c r="L6" s="8"/>
      <c r="M6" s="8"/>
      <c r="N6" s="8"/>
      <c r="O6" s="8"/>
    </row>
    <row r="7" spans="2:16" ht="11.25" customHeight="1" x14ac:dyDescent="0.35"/>
    <row r="8" spans="2:16" x14ac:dyDescent="0.35">
      <c r="B8" s="5" t="s">
        <v>4</v>
      </c>
      <c r="C8" s="5" t="s">
        <v>6</v>
      </c>
      <c r="D8" s="28" t="s">
        <v>5</v>
      </c>
      <c r="E8" s="28"/>
      <c r="F8" s="28"/>
      <c r="G8" s="28"/>
      <c r="H8" s="28"/>
      <c r="I8" s="28"/>
      <c r="J8" s="5" t="s">
        <v>22</v>
      </c>
      <c r="K8" s="5" t="s">
        <v>23</v>
      </c>
    </row>
    <row r="9" spans="2:16" x14ac:dyDescent="0.35">
      <c r="B9" s="7">
        <v>1</v>
      </c>
      <c r="C9" s="7" t="s">
        <v>50</v>
      </c>
      <c r="D9" s="21" t="s">
        <v>29</v>
      </c>
      <c r="E9" s="22"/>
      <c r="F9" s="22"/>
      <c r="G9" s="22"/>
      <c r="H9" s="22"/>
      <c r="I9" s="23"/>
      <c r="J9" s="13"/>
      <c r="K9" s="13">
        <f t="shared" ref="K9:K30" si="0">+J9</f>
        <v>0</v>
      </c>
    </row>
    <row r="10" spans="2:16" x14ac:dyDescent="0.35">
      <c r="B10" s="7">
        <f>B9+1</f>
        <v>2</v>
      </c>
      <c r="C10" s="7" t="s">
        <v>51</v>
      </c>
      <c r="D10" s="21" t="s">
        <v>30</v>
      </c>
      <c r="E10" s="22"/>
      <c r="F10" s="22"/>
      <c r="G10" s="22"/>
      <c r="H10" s="22"/>
      <c r="I10" s="23"/>
      <c r="J10" s="13"/>
      <c r="K10" s="13">
        <f t="shared" si="0"/>
        <v>0</v>
      </c>
    </row>
    <row r="11" spans="2:16" x14ac:dyDescent="0.35">
      <c r="B11" s="7">
        <f t="shared" ref="B11:B27" si="1">B10+1</f>
        <v>3</v>
      </c>
      <c r="C11" s="7" t="s">
        <v>52</v>
      </c>
      <c r="D11" s="21" t="s">
        <v>31</v>
      </c>
      <c r="E11" s="22"/>
      <c r="F11" s="22"/>
      <c r="G11" s="22"/>
      <c r="H11" s="22"/>
      <c r="I11" s="23"/>
      <c r="J11" s="13"/>
      <c r="K11" s="13">
        <f t="shared" si="0"/>
        <v>0</v>
      </c>
    </row>
    <row r="12" spans="2:16" x14ac:dyDescent="0.35">
      <c r="B12" s="7">
        <f t="shared" si="1"/>
        <v>4</v>
      </c>
      <c r="C12" s="7" t="s">
        <v>53</v>
      </c>
      <c r="D12" s="21" t="s">
        <v>32</v>
      </c>
      <c r="E12" s="22"/>
      <c r="F12" s="22"/>
      <c r="G12" s="22"/>
      <c r="H12" s="22"/>
      <c r="I12" s="23"/>
      <c r="J12" s="13"/>
      <c r="K12" s="13">
        <f t="shared" si="0"/>
        <v>0</v>
      </c>
    </row>
    <row r="13" spans="2:16" x14ac:dyDescent="0.35">
      <c r="B13" s="7">
        <f t="shared" si="1"/>
        <v>5</v>
      </c>
      <c r="C13" s="7" t="s">
        <v>54</v>
      </c>
      <c r="D13" s="21" t="s">
        <v>33</v>
      </c>
      <c r="E13" s="22"/>
      <c r="F13" s="22"/>
      <c r="G13" s="22"/>
      <c r="H13" s="22"/>
      <c r="I13" s="23"/>
      <c r="J13" s="13"/>
      <c r="K13" s="13">
        <f t="shared" si="0"/>
        <v>0</v>
      </c>
    </row>
    <row r="14" spans="2:16" x14ac:dyDescent="0.35">
      <c r="B14" s="7">
        <f t="shared" si="1"/>
        <v>6</v>
      </c>
      <c r="C14" s="7" t="s">
        <v>55</v>
      </c>
      <c r="D14" s="21" t="s">
        <v>34</v>
      </c>
      <c r="E14" s="22"/>
      <c r="F14" s="22"/>
      <c r="G14" s="22"/>
      <c r="H14" s="22"/>
      <c r="I14" s="23"/>
      <c r="J14" s="13"/>
      <c r="K14" s="13">
        <f t="shared" si="0"/>
        <v>0</v>
      </c>
    </row>
    <row r="15" spans="2:16" x14ac:dyDescent="0.35">
      <c r="B15" s="7">
        <f t="shared" si="1"/>
        <v>7</v>
      </c>
      <c r="C15" s="7" t="s">
        <v>56</v>
      </c>
      <c r="D15" s="21" t="s">
        <v>35</v>
      </c>
      <c r="E15" s="22"/>
      <c r="F15" s="22"/>
      <c r="G15" s="22"/>
      <c r="H15" s="22"/>
      <c r="I15" s="23"/>
      <c r="J15" s="13"/>
      <c r="K15" s="13">
        <f t="shared" si="0"/>
        <v>0</v>
      </c>
      <c r="P15" s="19"/>
    </row>
    <row r="16" spans="2:16" x14ac:dyDescent="0.35">
      <c r="B16" s="7">
        <f t="shared" si="1"/>
        <v>8</v>
      </c>
      <c r="C16" s="7" t="s">
        <v>57</v>
      </c>
      <c r="D16" s="21" t="s">
        <v>36</v>
      </c>
      <c r="E16" s="22"/>
      <c r="F16" s="22"/>
      <c r="G16" s="22"/>
      <c r="H16" s="22"/>
      <c r="I16" s="23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7" t="s">
        <v>58</v>
      </c>
      <c r="D17" s="21" t="s">
        <v>37</v>
      </c>
      <c r="E17" s="22"/>
      <c r="F17" s="22"/>
      <c r="G17" s="22"/>
      <c r="H17" s="22"/>
      <c r="I17" s="23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7" t="s">
        <v>59</v>
      </c>
      <c r="D18" s="21" t="s">
        <v>38</v>
      </c>
      <c r="E18" s="22"/>
      <c r="F18" s="22"/>
      <c r="G18" s="22"/>
      <c r="H18" s="22"/>
      <c r="I18" s="23"/>
      <c r="J18" s="13"/>
      <c r="K18" s="13">
        <f t="shared" si="0"/>
        <v>0</v>
      </c>
    </row>
    <row r="19" spans="2:11" x14ac:dyDescent="0.35">
      <c r="B19" s="7">
        <f t="shared" si="1"/>
        <v>11</v>
      </c>
      <c r="C19" s="7" t="s">
        <v>60</v>
      </c>
      <c r="D19" s="21" t="s">
        <v>39</v>
      </c>
      <c r="E19" s="22"/>
      <c r="F19" s="22"/>
      <c r="G19" s="22"/>
      <c r="H19" s="22"/>
      <c r="I19" s="23"/>
      <c r="J19" s="13"/>
      <c r="K19" s="13">
        <f t="shared" si="0"/>
        <v>0</v>
      </c>
    </row>
    <row r="20" spans="2:11" x14ac:dyDescent="0.35">
      <c r="B20" s="7">
        <f t="shared" si="1"/>
        <v>12</v>
      </c>
      <c r="C20" s="7" t="s">
        <v>61</v>
      </c>
      <c r="D20" s="21" t="s">
        <v>40</v>
      </c>
      <c r="E20" s="22"/>
      <c r="F20" s="22"/>
      <c r="G20" s="22"/>
      <c r="H20" s="22"/>
      <c r="I20" s="23"/>
      <c r="J20" s="13"/>
      <c r="K20" s="13">
        <f t="shared" si="0"/>
        <v>0</v>
      </c>
    </row>
    <row r="21" spans="2:11" x14ac:dyDescent="0.35">
      <c r="B21" s="7">
        <f t="shared" si="1"/>
        <v>13</v>
      </c>
      <c r="C21" s="7" t="s">
        <v>62</v>
      </c>
      <c r="D21" s="21" t="s">
        <v>41</v>
      </c>
      <c r="E21" s="22"/>
      <c r="F21" s="22"/>
      <c r="G21" s="22"/>
      <c r="H21" s="22"/>
      <c r="I21" s="23"/>
      <c r="J21" s="13"/>
      <c r="K21" s="13">
        <f t="shared" si="0"/>
        <v>0</v>
      </c>
    </row>
    <row r="22" spans="2:11" x14ac:dyDescent="0.35">
      <c r="B22" s="7">
        <f t="shared" si="1"/>
        <v>14</v>
      </c>
      <c r="C22" s="7" t="s">
        <v>63</v>
      </c>
      <c r="D22" s="21" t="s">
        <v>42</v>
      </c>
      <c r="E22" s="22"/>
      <c r="F22" s="22"/>
      <c r="G22" s="22"/>
      <c r="H22" s="22"/>
      <c r="I22" s="23"/>
      <c r="J22" s="13"/>
      <c r="K22" s="13">
        <f t="shared" si="0"/>
        <v>0</v>
      </c>
    </row>
    <row r="23" spans="2:11" x14ac:dyDescent="0.35">
      <c r="B23" s="7">
        <f t="shared" si="1"/>
        <v>15</v>
      </c>
      <c r="C23" s="7" t="s">
        <v>64</v>
      </c>
      <c r="D23" s="21" t="s">
        <v>43</v>
      </c>
      <c r="E23" s="22"/>
      <c r="F23" s="22"/>
      <c r="G23" s="22"/>
      <c r="H23" s="22"/>
      <c r="I23" s="23"/>
      <c r="J23" s="13"/>
      <c r="K23" s="13">
        <f t="shared" si="0"/>
        <v>0</v>
      </c>
    </row>
    <row r="24" spans="2:11" x14ac:dyDescent="0.35">
      <c r="B24" s="7">
        <f t="shared" si="1"/>
        <v>16</v>
      </c>
      <c r="C24" s="7" t="s">
        <v>65</v>
      </c>
      <c r="D24" s="21" t="s">
        <v>44</v>
      </c>
      <c r="E24" s="22"/>
      <c r="F24" s="22"/>
      <c r="G24" s="22"/>
      <c r="H24" s="22"/>
      <c r="I24" s="23"/>
      <c r="J24" s="13"/>
      <c r="K24" s="13">
        <f t="shared" si="0"/>
        <v>0</v>
      </c>
    </row>
    <row r="25" spans="2:11" x14ac:dyDescent="0.35">
      <c r="B25" s="7">
        <f t="shared" si="1"/>
        <v>17</v>
      </c>
      <c r="C25" s="7" t="s">
        <v>66</v>
      </c>
      <c r="D25" s="21" t="s">
        <v>45</v>
      </c>
      <c r="E25" s="22"/>
      <c r="F25" s="22"/>
      <c r="G25" s="22"/>
      <c r="H25" s="22"/>
      <c r="I25" s="23"/>
      <c r="J25" s="13"/>
      <c r="K25" s="13">
        <f t="shared" si="0"/>
        <v>0</v>
      </c>
    </row>
    <row r="26" spans="2:11" x14ac:dyDescent="0.35">
      <c r="B26" s="7">
        <f t="shared" si="1"/>
        <v>18</v>
      </c>
      <c r="C26" s="7" t="s">
        <v>67</v>
      </c>
      <c r="D26" s="21" t="s">
        <v>46</v>
      </c>
      <c r="E26" s="22"/>
      <c r="F26" s="22"/>
      <c r="G26" s="22"/>
      <c r="H26" s="22"/>
      <c r="I26" s="23"/>
      <c r="J26" s="13"/>
      <c r="K26" s="13">
        <f t="shared" si="0"/>
        <v>0</v>
      </c>
    </row>
    <row r="27" spans="2:11" x14ac:dyDescent="0.35">
      <c r="B27" s="7">
        <f t="shared" si="1"/>
        <v>19</v>
      </c>
      <c r="C27" s="7" t="s">
        <v>68</v>
      </c>
      <c r="D27" s="21" t="s">
        <v>47</v>
      </c>
      <c r="E27" s="22"/>
      <c r="F27" s="22"/>
      <c r="G27" s="22"/>
      <c r="H27" s="22"/>
      <c r="I27" s="23"/>
      <c r="J27" s="13"/>
      <c r="K27" s="13">
        <f t="shared" si="0"/>
        <v>0</v>
      </c>
    </row>
    <row r="28" spans="2:11" x14ac:dyDescent="0.35">
      <c r="B28" s="7">
        <v>20</v>
      </c>
      <c r="C28" s="7" t="s">
        <v>69</v>
      </c>
      <c r="D28" s="21" t="s">
        <v>48</v>
      </c>
      <c r="E28" s="22"/>
      <c r="F28" s="22"/>
      <c r="G28" s="22"/>
      <c r="H28" s="22"/>
      <c r="I28" s="23"/>
      <c r="J28" s="13"/>
      <c r="K28" s="13">
        <f t="shared" si="0"/>
        <v>0</v>
      </c>
    </row>
    <row r="29" spans="2:11" x14ac:dyDescent="0.35">
      <c r="B29" s="7">
        <v>21</v>
      </c>
      <c r="C29" s="7" t="s">
        <v>70</v>
      </c>
      <c r="D29" s="21" t="s">
        <v>49</v>
      </c>
      <c r="E29" s="22"/>
      <c r="F29" s="22"/>
      <c r="G29" s="22"/>
      <c r="H29" s="22"/>
      <c r="I29" s="23"/>
      <c r="J29" s="13"/>
      <c r="K29" s="13">
        <f t="shared" si="0"/>
        <v>0</v>
      </c>
    </row>
    <row r="30" spans="2:11" x14ac:dyDescent="0.35">
      <c r="B30" s="7">
        <v>22</v>
      </c>
      <c r="C30" s="7" t="s">
        <v>71</v>
      </c>
      <c r="D30" s="21" t="s">
        <v>125</v>
      </c>
      <c r="E30" s="22"/>
      <c r="F30" s="22"/>
      <c r="G30" s="22"/>
      <c r="H30" s="22"/>
      <c r="I30" s="23"/>
      <c r="J30" s="13"/>
      <c r="K30" s="13">
        <f t="shared" si="0"/>
        <v>0</v>
      </c>
    </row>
    <row r="31" spans="2:11" x14ac:dyDescent="0.35">
      <c r="C31" s="25"/>
      <c r="D31" s="25"/>
      <c r="E31" s="1"/>
    </row>
    <row r="32" spans="2:11" x14ac:dyDescent="0.35">
      <c r="C32" s="25"/>
      <c r="D32" s="25"/>
      <c r="E32" s="1"/>
      <c r="H32" s="28" t="s">
        <v>18</v>
      </c>
      <c r="I32" s="28"/>
      <c r="J32" s="5">
        <f>COUNTIF(K9:K30,"&gt;=70")</f>
        <v>0</v>
      </c>
      <c r="K32" s="1"/>
    </row>
    <row r="33" spans="3:11" x14ac:dyDescent="0.35">
      <c r="C33" s="25"/>
      <c r="D33" s="25"/>
      <c r="E33" s="9"/>
      <c r="H33" s="28" t="s">
        <v>19</v>
      </c>
      <c r="I33" s="28"/>
      <c r="J33" s="5">
        <f>COUNTIF(K9:K30,"&lt;70")</f>
        <v>22</v>
      </c>
      <c r="K33" s="1"/>
    </row>
    <row r="34" spans="3:11" x14ac:dyDescent="0.35">
      <c r="C34" s="25"/>
      <c r="D34" s="25"/>
      <c r="E34" s="25"/>
      <c r="H34" s="28" t="s">
        <v>20</v>
      </c>
      <c r="I34" s="28"/>
      <c r="J34" s="5">
        <f>COUNT(J9:J30)</f>
        <v>0</v>
      </c>
      <c r="K34" s="1"/>
    </row>
    <row r="35" spans="3:11" x14ac:dyDescent="0.35">
      <c r="C35" s="25"/>
      <c r="D35" s="25"/>
      <c r="E35" s="1"/>
      <c r="H35" s="26" t="s">
        <v>15</v>
      </c>
      <c r="I35" s="26"/>
      <c r="J35" s="10" t="e">
        <f>J32/J34</f>
        <v>#DIV/0!</v>
      </c>
      <c r="K35" s="16"/>
    </row>
    <row r="36" spans="3:11" x14ac:dyDescent="0.35">
      <c r="C36" s="25"/>
      <c r="D36" s="25"/>
      <c r="E36" s="1"/>
      <c r="H36" s="26" t="s">
        <v>16</v>
      </c>
      <c r="I36" s="26"/>
      <c r="J36" s="10" t="e">
        <f>J33/J34</f>
        <v>#DIV/0!</v>
      </c>
      <c r="K36" s="17"/>
    </row>
    <row r="37" spans="3:11" x14ac:dyDescent="0.35">
      <c r="C37" s="25"/>
      <c r="D37" s="25"/>
      <c r="E37" s="9"/>
    </row>
    <row r="38" spans="3:11" x14ac:dyDescent="0.35">
      <c r="C38" s="1"/>
      <c r="D38" s="1"/>
      <c r="E38" s="9"/>
    </row>
    <row r="40" spans="3:11" x14ac:dyDescent="0.35">
      <c r="J40" s="25"/>
      <c r="K40" s="25"/>
    </row>
    <row r="41" spans="3:11" x14ac:dyDescent="0.35">
      <c r="J41" s="30"/>
      <c r="K41" s="30"/>
    </row>
  </sheetData>
  <mergeCells count="43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C31:D31"/>
    <mergeCell ref="C32:D32"/>
    <mergeCell ref="H32:I32"/>
    <mergeCell ref="D28:I28"/>
    <mergeCell ref="D29:I29"/>
    <mergeCell ref="D30:I30"/>
    <mergeCell ref="C33:D33"/>
    <mergeCell ref="H33:I33"/>
    <mergeCell ref="C34:E34"/>
    <mergeCell ref="H34:I34"/>
    <mergeCell ref="J41:K41"/>
    <mergeCell ref="C35:D35"/>
    <mergeCell ref="H35:I35"/>
    <mergeCell ref="C36:D36"/>
    <mergeCell ref="H36:I36"/>
    <mergeCell ref="C37:D37"/>
    <mergeCell ref="J40:K4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D037-139F-4805-BC82-8CE23C7EE207}">
  <dimension ref="B2:Q45"/>
  <sheetViews>
    <sheetView topLeftCell="A8" zoomScale="70" zoomScaleNormal="70" workbookViewId="0">
      <selection activeCell="T26" sqref="T26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6.6328125" customWidth="1"/>
    <col min="16" max="16" width="7.36328125" customWidth="1"/>
    <col min="17" max="18" width="5.6328125" customWidth="1"/>
  </cols>
  <sheetData>
    <row r="2" spans="2:1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"/>
      <c r="Q2" s="3"/>
    </row>
    <row r="3" spans="2:17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17" x14ac:dyDescent="0.35">
      <c r="C4" t="s">
        <v>0</v>
      </c>
      <c r="D4" s="31" t="s">
        <v>28</v>
      </c>
      <c r="E4" s="31"/>
      <c r="F4" s="31"/>
      <c r="G4" s="31"/>
      <c r="I4" t="s">
        <v>1</v>
      </c>
      <c r="J4" s="32" t="s">
        <v>72</v>
      </c>
      <c r="K4" s="32"/>
      <c r="M4" t="s">
        <v>2</v>
      </c>
      <c r="N4" s="33">
        <v>45434</v>
      </c>
      <c r="O4" s="33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32" t="s">
        <v>26</v>
      </c>
      <c r="E6" s="32"/>
      <c r="F6" s="32"/>
      <c r="G6" s="32"/>
      <c r="I6" s="25" t="s">
        <v>21</v>
      </c>
      <c r="J6" s="25"/>
      <c r="K6" s="2" t="s">
        <v>25</v>
      </c>
      <c r="L6" s="8"/>
      <c r="M6" s="8"/>
      <c r="N6" s="8"/>
      <c r="O6" s="8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99</v>
      </c>
      <c r="D9" s="21" t="s">
        <v>73</v>
      </c>
      <c r="E9" s="22"/>
      <c r="F9" s="22"/>
      <c r="G9" s="22"/>
      <c r="H9" s="22"/>
      <c r="I9" s="23"/>
      <c r="J9" s="5">
        <v>97</v>
      </c>
      <c r="K9" s="5">
        <v>93</v>
      </c>
      <c r="L9" s="5"/>
      <c r="M9" s="5"/>
      <c r="N9" s="5"/>
      <c r="O9" s="20"/>
      <c r="P9" s="18">
        <f>SUM(J9:O9)/6</f>
        <v>31.666666666666668</v>
      </c>
    </row>
    <row r="10" spans="2:17" x14ac:dyDescent="0.35">
      <c r="B10" s="7">
        <v>2</v>
      </c>
      <c r="C10" s="7" t="s">
        <v>100</v>
      </c>
      <c r="D10" s="21" t="s">
        <v>74</v>
      </c>
      <c r="E10" s="22"/>
      <c r="F10" s="22"/>
      <c r="G10" s="22"/>
      <c r="H10" s="22"/>
      <c r="I10" s="23"/>
      <c r="J10" s="5">
        <v>95</v>
      </c>
      <c r="K10" s="5">
        <v>90</v>
      </c>
      <c r="L10" s="5"/>
      <c r="M10" s="5"/>
      <c r="N10" s="5"/>
      <c r="O10" s="5"/>
      <c r="P10" s="18">
        <f t="shared" ref="P10:P34" si="0">SUM(J10:O10)/6</f>
        <v>30.833333333333332</v>
      </c>
    </row>
    <row r="11" spans="2:17" x14ac:dyDescent="0.35">
      <c r="B11" s="7">
        <v>3</v>
      </c>
      <c r="C11" s="7" t="s">
        <v>101</v>
      </c>
      <c r="D11" s="21" t="s">
        <v>75</v>
      </c>
      <c r="E11" s="22"/>
      <c r="F11" s="22"/>
      <c r="G11" s="22"/>
      <c r="H11" s="22"/>
      <c r="I11" s="23"/>
      <c r="J11" s="5">
        <v>89</v>
      </c>
      <c r="K11" s="5">
        <v>85</v>
      </c>
      <c r="L11" s="5"/>
      <c r="M11" s="5"/>
      <c r="N11" s="5"/>
      <c r="O11" s="5"/>
      <c r="P11" s="18">
        <f t="shared" si="0"/>
        <v>29</v>
      </c>
    </row>
    <row r="12" spans="2:17" x14ac:dyDescent="0.35">
      <c r="B12" s="7">
        <v>4</v>
      </c>
      <c r="C12" s="7" t="s">
        <v>102</v>
      </c>
      <c r="D12" s="21" t="s">
        <v>76</v>
      </c>
      <c r="E12" s="22"/>
      <c r="F12" s="22"/>
      <c r="G12" s="22"/>
      <c r="H12" s="22"/>
      <c r="I12" s="23"/>
      <c r="J12" s="5">
        <v>83</v>
      </c>
      <c r="K12" s="5">
        <v>71</v>
      </c>
      <c r="L12" s="5"/>
      <c r="M12" s="5"/>
      <c r="N12" s="5"/>
      <c r="O12" s="5"/>
      <c r="P12" s="18">
        <f t="shared" si="0"/>
        <v>25.666666666666668</v>
      </c>
    </row>
    <row r="13" spans="2:17" x14ac:dyDescent="0.35">
      <c r="B13" s="7">
        <v>5</v>
      </c>
      <c r="C13" s="7" t="s">
        <v>103</v>
      </c>
      <c r="D13" s="21" t="s">
        <v>77</v>
      </c>
      <c r="E13" s="22"/>
      <c r="F13" s="22"/>
      <c r="G13" s="22"/>
      <c r="H13" s="22"/>
      <c r="I13" s="23"/>
      <c r="J13" s="5">
        <v>96</v>
      </c>
      <c r="K13" s="5">
        <v>92</v>
      </c>
      <c r="L13" s="5"/>
      <c r="M13" s="5"/>
      <c r="N13" s="5"/>
      <c r="O13" s="5"/>
      <c r="P13" s="18">
        <f t="shared" si="0"/>
        <v>31.333333333333332</v>
      </c>
    </row>
    <row r="14" spans="2:17" x14ac:dyDescent="0.35">
      <c r="B14" s="7">
        <v>6</v>
      </c>
      <c r="C14" s="7" t="s">
        <v>104</v>
      </c>
      <c r="D14" s="21" t="s">
        <v>78</v>
      </c>
      <c r="E14" s="22"/>
      <c r="F14" s="22"/>
      <c r="G14" s="22"/>
      <c r="H14" s="22"/>
      <c r="I14" s="23"/>
      <c r="J14" s="5">
        <v>85</v>
      </c>
      <c r="K14" s="5">
        <v>93</v>
      </c>
      <c r="L14" s="5"/>
      <c r="M14" s="5"/>
      <c r="N14" s="5"/>
      <c r="O14" s="5"/>
      <c r="P14" s="18">
        <f t="shared" si="0"/>
        <v>29.666666666666668</v>
      </c>
    </row>
    <row r="15" spans="2:17" x14ac:dyDescent="0.35">
      <c r="B15" s="7">
        <v>7</v>
      </c>
      <c r="C15" s="7" t="s">
        <v>105</v>
      </c>
      <c r="D15" s="21" t="s">
        <v>79</v>
      </c>
      <c r="E15" s="22"/>
      <c r="F15" s="22"/>
      <c r="G15" s="22"/>
      <c r="H15" s="22"/>
      <c r="I15" s="23"/>
      <c r="J15" s="5">
        <v>0</v>
      </c>
      <c r="K15" s="5">
        <v>0</v>
      </c>
      <c r="L15" s="5"/>
      <c r="M15" s="5"/>
      <c r="N15" s="5"/>
      <c r="O15" s="5"/>
      <c r="P15" s="18">
        <f t="shared" si="0"/>
        <v>0</v>
      </c>
    </row>
    <row r="16" spans="2:17" x14ac:dyDescent="0.35">
      <c r="B16" s="7">
        <v>8</v>
      </c>
      <c r="C16" s="7" t="s">
        <v>106</v>
      </c>
      <c r="D16" s="21" t="s">
        <v>80</v>
      </c>
      <c r="E16" s="22"/>
      <c r="F16" s="22"/>
      <c r="G16" s="22"/>
      <c r="H16" s="22"/>
      <c r="I16" s="23"/>
      <c r="J16" s="5">
        <v>0</v>
      </c>
      <c r="K16" s="5">
        <v>0</v>
      </c>
      <c r="L16" s="5"/>
      <c r="M16" s="5"/>
      <c r="N16" s="5"/>
      <c r="O16" s="5"/>
      <c r="P16" s="18">
        <f t="shared" si="0"/>
        <v>0</v>
      </c>
    </row>
    <row r="17" spans="2:16" x14ac:dyDescent="0.35">
      <c r="B17" s="7">
        <v>9</v>
      </c>
      <c r="C17" s="7" t="s">
        <v>107</v>
      </c>
      <c r="D17" s="21" t="s">
        <v>81</v>
      </c>
      <c r="E17" s="22"/>
      <c r="F17" s="22"/>
      <c r="G17" s="22"/>
      <c r="H17" s="22"/>
      <c r="I17" s="23"/>
      <c r="J17" s="5">
        <v>74</v>
      </c>
      <c r="K17" s="5">
        <v>80</v>
      </c>
      <c r="L17" s="5"/>
      <c r="M17" s="5"/>
      <c r="N17" s="5"/>
      <c r="O17" s="5"/>
      <c r="P17" s="18">
        <f t="shared" si="0"/>
        <v>25.666666666666668</v>
      </c>
    </row>
    <row r="18" spans="2:16" x14ac:dyDescent="0.35">
      <c r="B18" s="7">
        <v>10</v>
      </c>
      <c r="C18" s="7" t="s">
        <v>108</v>
      </c>
      <c r="D18" s="21" t="s">
        <v>82</v>
      </c>
      <c r="E18" s="22"/>
      <c r="F18" s="22"/>
      <c r="G18" s="22"/>
      <c r="H18" s="22"/>
      <c r="I18" s="23"/>
      <c r="J18" s="5">
        <v>93</v>
      </c>
      <c r="K18" s="5">
        <v>91</v>
      </c>
      <c r="L18" s="5"/>
      <c r="M18" s="5"/>
      <c r="N18" s="5"/>
      <c r="O18" s="5"/>
      <c r="P18" s="18">
        <f t="shared" si="0"/>
        <v>30.666666666666668</v>
      </c>
    </row>
    <row r="19" spans="2:16" x14ac:dyDescent="0.35">
      <c r="B19" s="7">
        <v>11</v>
      </c>
      <c r="C19" s="7" t="s">
        <v>109</v>
      </c>
      <c r="D19" s="21" t="s">
        <v>83</v>
      </c>
      <c r="E19" s="22"/>
      <c r="F19" s="22"/>
      <c r="G19" s="22"/>
      <c r="H19" s="22"/>
      <c r="I19" s="23"/>
      <c r="J19" s="5">
        <v>100</v>
      </c>
      <c r="K19" s="5">
        <v>98</v>
      </c>
      <c r="L19" s="5"/>
      <c r="M19" s="5"/>
      <c r="N19" s="5"/>
      <c r="O19" s="5"/>
      <c r="P19" s="18">
        <f t="shared" si="0"/>
        <v>33</v>
      </c>
    </row>
    <row r="20" spans="2:16" x14ac:dyDescent="0.35">
      <c r="B20" s="7">
        <v>12</v>
      </c>
      <c r="C20" s="7" t="s">
        <v>110</v>
      </c>
      <c r="D20" s="21" t="s">
        <v>84</v>
      </c>
      <c r="E20" s="22"/>
      <c r="F20" s="22"/>
      <c r="G20" s="22"/>
      <c r="H20" s="22"/>
      <c r="I20" s="23"/>
      <c r="J20" s="5">
        <v>98</v>
      </c>
      <c r="K20" s="5">
        <v>95</v>
      </c>
      <c r="L20" s="5"/>
      <c r="M20" s="5"/>
      <c r="N20" s="5"/>
      <c r="O20" s="5"/>
      <c r="P20" s="18">
        <f t="shared" si="0"/>
        <v>32.166666666666664</v>
      </c>
    </row>
    <row r="21" spans="2:16" x14ac:dyDescent="0.35">
      <c r="B21" s="7">
        <v>13</v>
      </c>
      <c r="C21" s="7" t="s">
        <v>111</v>
      </c>
      <c r="D21" s="21" t="s">
        <v>85</v>
      </c>
      <c r="E21" s="22"/>
      <c r="F21" s="22"/>
      <c r="G21" s="22"/>
      <c r="H21" s="22"/>
      <c r="I21" s="23"/>
      <c r="J21" s="5">
        <v>92</v>
      </c>
      <c r="K21" s="5">
        <v>82</v>
      </c>
      <c r="L21" s="5"/>
      <c r="M21" s="5"/>
      <c r="N21" s="5"/>
      <c r="O21" s="5"/>
      <c r="P21" s="18">
        <f t="shared" si="0"/>
        <v>29</v>
      </c>
    </row>
    <row r="22" spans="2:16" x14ac:dyDescent="0.35">
      <c r="B22" s="7">
        <v>14</v>
      </c>
      <c r="C22" s="7" t="s">
        <v>112</v>
      </c>
      <c r="D22" s="21" t="s">
        <v>86</v>
      </c>
      <c r="E22" s="22"/>
      <c r="F22" s="22"/>
      <c r="G22" s="22"/>
      <c r="H22" s="22"/>
      <c r="I22" s="23"/>
      <c r="J22" s="5">
        <v>94</v>
      </c>
      <c r="K22" s="5">
        <v>85</v>
      </c>
      <c r="L22" s="5"/>
      <c r="M22" s="5"/>
      <c r="N22" s="5"/>
      <c r="O22" s="5"/>
      <c r="P22" s="18">
        <f t="shared" si="0"/>
        <v>29.833333333333332</v>
      </c>
    </row>
    <row r="23" spans="2:16" x14ac:dyDescent="0.35">
      <c r="B23" s="7">
        <v>15</v>
      </c>
      <c r="C23" s="7" t="s">
        <v>113</v>
      </c>
      <c r="D23" s="21" t="s">
        <v>87</v>
      </c>
      <c r="E23" s="22"/>
      <c r="F23" s="22"/>
      <c r="G23" s="22"/>
      <c r="H23" s="22"/>
      <c r="I23" s="23"/>
      <c r="J23" s="5">
        <v>90</v>
      </c>
      <c r="K23" s="5">
        <v>79</v>
      </c>
      <c r="L23" s="5"/>
      <c r="M23" s="5"/>
      <c r="N23" s="5"/>
      <c r="O23" s="5"/>
      <c r="P23" s="18">
        <f t="shared" si="0"/>
        <v>28.166666666666668</v>
      </c>
    </row>
    <row r="24" spans="2:16" x14ac:dyDescent="0.35">
      <c r="B24" s="7">
        <v>16</v>
      </c>
      <c r="C24" s="7" t="s">
        <v>114</v>
      </c>
      <c r="D24" s="21" t="s">
        <v>88</v>
      </c>
      <c r="E24" s="22"/>
      <c r="F24" s="22"/>
      <c r="G24" s="22"/>
      <c r="H24" s="22"/>
      <c r="I24" s="23"/>
      <c r="J24" s="5">
        <v>100</v>
      </c>
      <c r="K24" s="5">
        <v>98</v>
      </c>
      <c r="L24" s="5"/>
      <c r="M24" s="5"/>
      <c r="N24" s="5"/>
      <c r="O24" s="5"/>
      <c r="P24" s="18">
        <f t="shared" si="0"/>
        <v>33</v>
      </c>
    </row>
    <row r="25" spans="2:16" x14ac:dyDescent="0.35">
      <c r="B25" s="7">
        <v>17</v>
      </c>
      <c r="C25" s="7" t="s">
        <v>115</v>
      </c>
      <c r="D25" s="21" t="s">
        <v>89</v>
      </c>
      <c r="E25" s="22"/>
      <c r="F25" s="22"/>
      <c r="G25" s="22"/>
      <c r="H25" s="22"/>
      <c r="I25" s="23"/>
      <c r="J25" s="5">
        <v>84</v>
      </c>
      <c r="K25" s="5">
        <v>86</v>
      </c>
      <c r="L25" s="5"/>
      <c r="M25" s="5"/>
      <c r="N25" s="5"/>
      <c r="O25" s="5"/>
      <c r="P25" s="18">
        <f t="shared" si="0"/>
        <v>28.333333333333332</v>
      </c>
    </row>
    <row r="26" spans="2:16" x14ac:dyDescent="0.35">
      <c r="B26" s="7">
        <v>18</v>
      </c>
      <c r="C26" s="7" t="s">
        <v>116</v>
      </c>
      <c r="D26" s="21" t="s">
        <v>90</v>
      </c>
      <c r="E26" s="22"/>
      <c r="F26" s="22"/>
      <c r="G26" s="22"/>
      <c r="H26" s="22"/>
      <c r="I26" s="23"/>
      <c r="J26" s="5">
        <v>78</v>
      </c>
      <c r="K26" s="5">
        <v>0</v>
      </c>
      <c r="L26" s="5"/>
      <c r="M26" s="5"/>
      <c r="N26" s="5"/>
      <c r="O26" s="5"/>
      <c r="P26" s="18">
        <f t="shared" si="0"/>
        <v>13</v>
      </c>
    </row>
    <row r="27" spans="2:16" x14ac:dyDescent="0.35">
      <c r="B27" s="7">
        <v>19</v>
      </c>
      <c r="C27" s="7" t="s">
        <v>117</v>
      </c>
      <c r="D27" s="21" t="s">
        <v>91</v>
      </c>
      <c r="E27" s="22"/>
      <c r="F27" s="22"/>
      <c r="G27" s="22"/>
      <c r="H27" s="22"/>
      <c r="I27" s="23"/>
      <c r="J27" s="5">
        <v>81</v>
      </c>
      <c r="K27" s="5">
        <v>0</v>
      </c>
      <c r="L27" s="5"/>
      <c r="M27" s="5"/>
      <c r="N27" s="5"/>
      <c r="O27" s="5"/>
      <c r="P27" s="18">
        <f t="shared" si="0"/>
        <v>13.5</v>
      </c>
    </row>
    <row r="28" spans="2:16" x14ac:dyDescent="0.35">
      <c r="B28" s="7">
        <v>20</v>
      </c>
      <c r="C28" s="7" t="s">
        <v>118</v>
      </c>
      <c r="D28" s="21" t="s">
        <v>92</v>
      </c>
      <c r="E28" s="22"/>
      <c r="F28" s="22"/>
      <c r="G28" s="22"/>
      <c r="H28" s="22"/>
      <c r="I28" s="23"/>
      <c r="J28" s="5">
        <v>78</v>
      </c>
      <c r="K28" s="5">
        <v>87</v>
      </c>
      <c r="L28" s="5"/>
      <c r="M28" s="5"/>
      <c r="N28" s="5"/>
      <c r="O28" s="5"/>
      <c r="P28" s="18">
        <f t="shared" si="0"/>
        <v>27.5</v>
      </c>
    </row>
    <row r="29" spans="2:16" x14ac:dyDescent="0.35">
      <c r="B29" s="7">
        <v>21</v>
      </c>
      <c r="C29" s="7" t="s">
        <v>119</v>
      </c>
      <c r="D29" s="21" t="s">
        <v>93</v>
      </c>
      <c r="E29" s="22"/>
      <c r="F29" s="22"/>
      <c r="G29" s="22"/>
      <c r="H29" s="22"/>
      <c r="I29" s="23"/>
      <c r="J29" s="5">
        <v>93</v>
      </c>
      <c r="K29" s="5">
        <v>88</v>
      </c>
      <c r="L29" s="5"/>
      <c r="M29" s="5"/>
      <c r="N29" s="5"/>
      <c r="O29" s="5"/>
      <c r="P29" s="18">
        <f t="shared" si="0"/>
        <v>30.166666666666668</v>
      </c>
    </row>
    <row r="30" spans="2:16" x14ac:dyDescent="0.35">
      <c r="B30" s="7">
        <v>22</v>
      </c>
      <c r="C30" s="7" t="s">
        <v>120</v>
      </c>
      <c r="D30" s="21" t="s">
        <v>94</v>
      </c>
      <c r="E30" s="22"/>
      <c r="F30" s="22"/>
      <c r="G30" s="22"/>
      <c r="H30" s="22"/>
      <c r="I30" s="23"/>
      <c r="J30" s="5">
        <v>0</v>
      </c>
      <c r="K30" s="5">
        <v>70</v>
      </c>
      <c r="L30" s="5"/>
      <c r="M30" s="5"/>
      <c r="N30" s="5"/>
      <c r="O30" s="5"/>
      <c r="P30" s="18">
        <f t="shared" si="0"/>
        <v>11.666666666666666</v>
      </c>
    </row>
    <row r="31" spans="2:16" x14ac:dyDescent="0.35">
      <c r="B31" s="7">
        <v>23</v>
      </c>
      <c r="C31" s="7" t="s">
        <v>121</v>
      </c>
      <c r="D31" s="21" t="s">
        <v>95</v>
      </c>
      <c r="E31" s="22"/>
      <c r="F31" s="22"/>
      <c r="G31" s="22"/>
      <c r="H31" s="22"/>
      <c r="I31" s="23"/>
      <c r="J31" s="5">
        <v>96</v>
      </c>
      <c r="K31" s="5">
        <v>87</v>
      </c>
      <c r="L31" s="5"/>
      <c r="M31" s="5"/>
      <c r="N31" s="5"/>
      <c r="O31" s="5"/>
      <c r="P31" s="18">
        <f t="shared" si="0"/>
        <v>30.5</v>
      </c>
    </row>
    <row r="32" spans="2:16" x14ac:dyDescent="0.35">
      <c r="B32" s="7">
        <v>24</v>
      </c>
      <c r="C32" s="7" t="s">
        <v>122</v>
      </c>
      <c r="D32" s="21" t="s">
        <v>96</v>
      </c>
      <c r="E32" s="22"/>
      <c r="F32" s="22"/>
      <c r="G32" s="22"/>
      <c r="H32" s="22"/>
      <c r="I32" s="23"/>
      <c r="J32" s="5">
        <v>72</v>
      </c>
      <c r="K32" s="5">
        <v>71</v>
      </c>
      <c r="L32" s="5"/>
      <c r="M32" s="5"/>
      <c r="N32" s="5"/>
      <c r="O32" s="5"/>
      <c r="P32" s="18">
        <f t="shared" si="0"/>
        <v>23.833333333333332</v>
      </c>
    </row>
    <row r="33" spans="2:16" x14ac:dyDescent="0.35">
      <c r="B33" s="7">
        <v>25</v>
      </c>
      <c r="C33" s="7" t="s">
        <v>123</v>
      </c>
      <c r="D33" s="21" t="s">
        <v>97</v>
      </c>
      <c r="E33" s="22"/>
      <c r="F33" s="22"/>
      <c r="G33" s="22"/>
      <c r="H33" s="22"/>
      <c r="I33" s="23"/>
      <c r="J33" s="5">
        <v>96</v>
      </c>
      <c r="K33" s="5">
        <v>93</v>
      </c>
      <c r="L33" s="5"/>
      <c r="M33" s="5"/>
      <c r="N33" s="5"/>
      <c r="O33" s="5"/>
      <c r="P33" s="18">
        <f t="shared" si="0"/>
        <v>31.5</v>
      </c>
    </row>
    <row r="34" spans="2:16" x14ac:dyDescent="0.35">
      <c r="B34" s="7">
        <v>26</v>
      </c>
      <c r="C34" s="7" t="s">
        <v>124</v>
      </c>
      <c r="D34" s="21" t="s">
        <v>98</v>
      </c>
      <c r="E34" s="22"/>
      <c r="F34" s="22"/>
      <c r="G34" s="22"/>
      <c r="H34" s="22"/>
      <c r="I34" s="23"/>
      <c r="J34" s="5">
        <v>94</v>
      </c>
      <c r="K34" s="5">
        <v>90</v>
      </c>
      <c r="L34" s="5"/>
      <c r="M34" s="5"/>
      <c r="N34" s="5"/>
      <c r="O34" s="5"/>
      <c r="P34" s="18">
        <f t="shared" si="0"/>
        <v>30.666666666666668</v>
      </c>
    </row>
    <row r="35" spans="2:16" x14ac:dyDescent="0.35">
      <c r="C35" s="25"/>
      <c r="D35" s="25"/>
      <c r="E35" s="1"/>
    </row>
    <row r="36" spans="2:16" x14ac:dyDescent="0.35">
      <c r="C36" s="25"/>
      <c r="D36" s="25"/>
      <c r="E36" s="1"/>
      <c r="H36" s="28" t="s">
        <v>18</v>
      </c>
      <c r="I36" s="28"/>
      <c r="J36" s="5">
        <f t="shared" ref="J36:P36" si="1">COUNTIF(J9:J34,"&gt;=70")</f>
        <v>23</v>
      </c>
      <c r="K36" s="5">
        <f t="shared" si="1"/>
        <v>22</v>
      </c>
      <c r="L36" s="5">
        <f t="shared" si="1"/>
        <v>0</v>
      </c>
      <c r="M36" s="5">
        <f t="shared" si="1"/>
        <v>0</v>
      </c>
      <c r="N36" s="5">
        <f t="shared" si="1"/>
        <v>0</v>
      </c>
      <c r="O36" s="5">
        <f t="shared" si="1"/>
        <v>0</v>
      </c>
      <c r="P36" s="15">
        <f t="shared" si="1"/>
        <v>0</v>
      </c>
    </row>
    <row r="37" spans="2:16" x14ac:dyDescent="0.35">
      <c r="C37" s="25"/>
      <c r="D37" s="25"/>
      <c r="E37" s="9"/>
      <c r="H37" s="28" t="s">
        <v>19</v>
      </c>
      <c r="I37" s="28"/>
      <c r="J37" s="5">
        <f t="shared" ref="J37:P37" si="2">COUNTIF(J9:J35,"&lt;70")</f>
        <v>3</v>
      </c>
      <c r="K37" s="5">
        <f t="shared" si="2"/>
        <v>4</v>
      </c>
      <c r="L37" s="5">
        <f t="shared" si="2"/>
        <v>0</v>
      </c>
      <c r="M37" s="5">
        <f t="shared" si="2"/>
        <v>0</v>
      </c>
      <c r="N37" s="5">
        <f t="shared" si="2"/>
        <v>0</v>
      </c>
      <c r="O37" s="5">
        <f t="shared" si="2"/>
        <v>0</v>
      </c>
      <c r="P37" s="15">
        <f t="shared" si="2"/>
        <v>26</v>
      </c>
    </row>
    <row r="38" spans="2:16" x14ac:dyDescent="0.35">
      <c r="C38" s="25"/>
      <c r="D38" s="25"/>
      <c r="E38" s="25"/>
      <c r="H38" s="28" t="s">
        <v>20</v>
      </c>
      <c r="I38" s="28"/>
      <c r="J38" s="5">
        <f t="shared" ref="J38:P38" si="3">COUNT(J9:J34)</f>
        <v>26</v>
      </c>
      <c r="K38" s="5">
        <f t="shared" si="3"/>
        <v>26</v>
      </c>
      <c r="L38" s="5">
        <f t="shared" si="3"/>
        <v>0</v>
      </c>
      <c r="M38" s="5">
        <f t="shared" si="3"/>
        <v>0</v>
      </c>
      <c r="N38" s="5">
        <f t="shared" si="3"/>
        <v>0</v>
      </c>
      <c r="O38" s="5">
        <f t="shared" si="3"/>
        <v>0</v>
      </c>
      <c r="P38" s="15">
        <f t="shared" si="3"/>
        <v>26</v>
      </c>
    </row>
    <row r="39" spans="2:16" x14ac:dyDescent="0.35">
      <c r="C39" s="25"/>
      <c r="D39" s="25"/>
      <c r="E39" s="1"/>
      <c r="H39" s="26" t="s">
        <v>15</v>
      </c>
      <c r="I39" s="26"/>
      <c r="J39" s="10">
        <f>J36/J38</f>
        <v>0.88461538461538458</v>
      </c>
      <c r="K39" s="12">
        <f t="shared" ref="K39:P39" si="4">K36/K38</f>
        <v>0.84615384615384615</v>
      </c>
      <c r="L39" s="12" t="e">
        <f t="shared" si="4"/>
        <v>#DIV/0!</v>
      </c>
      <c r="M39" s="12" t="e">
        <f t="shared" si="4"/>
        <v>#DIV/0!</v>
      </c>
      <c r="N39" s="12" t="e">
        <f t="shared" si="4"/>
        <v>#DIV/0!</v>
      </c>
      <c r="O39" s="12" t="e">
        <f t="shared" si="4"/>
        <v>#DIV/0!</v>
      </c>
      <c r="P39" s="14">
        <f t="shared" si="4"/>
        <v>0</v>
      </c>
    </row>
    <row r="40" spans="2:16" x14ac:dyDescent="0.35">
      <c r="C40" s="25"/>
      <c r="D40" s="25"/>
      <c r="E40" s="1"/>
      <c r="H40" s="26" t="s">
        <v>16</v>
      </c>
      <c r="I40" s="26"/>
      <c r="J40" s="10">
        <f>J37/J38</f>
        <v>0.11538461538461539</v>
      </c>
      <c r="K40" s="10">
        <f t="shared" ref="K40:P40" si="5">K37/K38</f>
        <v>0.15384615384615385</v>
      </c>
      <c r="L40" s="12" t="e">
        <f t="shared" si="5"/>
        <v>#DIV/0!</v>
      </c>
      <c r="M40" s="12" t="e">
        <f t="shared" si="5"/>
        <v>#DIV/0!</v>
      </c>
      <c r="N40" s="12" t="e">
        <f t="shared" si="5"/>
        <v>#DIV/0!</v>
      </c>
      <c r="O40" s="12" t="e">
        <f t="shared" si="5"/>
        <v>#DIV/0!</v>
      </c>
      <c r="P40" s="14">
        <f t="shared" si="5"/>
        <v>1</v>
      </c>
    </row>
    <row r="41" spans="2:16" x14ac:dyDescent="0.35">
      <c r="C41" s="25"/>
      <c r="D41" s="25"/>
      <c r="E41" s="9"/>
    </row>
    <row r="42" spans="2:16" x14ac:dyDescent="0.35">
      <c r="C42" s="1"/>
      <c r="D42" s="1"/>
      <c r="E42" s="9"/>
    </row>
    <row r="44" spans="2:16" x14ac:dyDescent="0.35">
      <c r="J44" s="27"/>
      <c r="K44" s="27"/>
      <c r="L44" s="27"/>
      <c r="M44" s="27"/>
      <c r="N44" s="27"/>
      <c r="O44" s="27"/>
    </row>
    <row r="45" spans="2:16" x14ac:dyDescent="0.35">
      <c r="J45" s="24" t="s">
        <v>17</v>
      </c>
      <c r="K45" s="24"/>
      <c r="L45" s="24"/>
      <c r="M45" s="24"/>
      <c r="N45" s="24"/>
      <c r="O45" s="24"/>
    </row>
  </sheetData>
  <mergeCells count="48">
    <mergeCell ref="J45:O45"/>
    <mergeCell ref="C39:D39"/>
    <mergeCell ref="H39:I39"/>
    <mergeCell ref="C40:D40"/>
    <mergeCell ref="H40:I40"/>
    <mergeCell ref="C41:D41"/>
    <mergeCell ref="J44:O44"/>
    <mergeCell ref="C38:E38"/>
    <mergeCell ref="H38:I38"/>
    <mergeCell ref="D32:I32"/>
    <mergeCell ref="D33:I33"/>
    <mergeCell ref="D34:I34"/>
    <mergeCell ref="C35:D35"/>
    <mergeCell ref="C36:D36"/>
    <mergeCell ref="H36:I36"/>
    <mergeCell ref="C37:D37"/>
    <mergeCell ref="H37:I37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B2:O2"/>
    <mergeCell ref="C3:O3"/>
    <mergeCell ref="D4:G4"/>
    <mergeCell ref="J4:K4"/>
    <mergeCell ref="N4:O4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7114-34BE-45F2-8C61-8435EFC56B48}">
  <dimension ref="B2:P45"/>
  <sheetViews>
    <sheetView zoomScale="60" workbookViewId="0">
      <selection activeCell="O24" sqref="O24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6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3"/>
      <c r="M2" s="3"/>
    </row>
    <row r="3" spans="2:16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6" x14ac:dyDescent="0.35">
      <c r="C4" t="s">
        <v>0</v>
      </c>
      <c r="D4" s="31" t="s">
        <v>127</v>
      </c>
      <c r="E4" s="31"/>
      <c r="F4" s="31"/>
      <c r="G4" s="31"/>
      <c r="I4" t="s">
        <v>1</v>
      </c>
      <c r="J4" s="32" t="s">
        <v>128</v>
      </c>
      <c r="K4" s="32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32" t="s">
        <v>26</v>
      </c>
      <c r="E6" s="32"/>
      <c r="F6" s="32"/>
      <c r="G6" s="32"/>
      <c r="I6" s="25" t="s">
        <v>21</v>
      </c>
      <c r="J6" s="25"/>
      <c r="K6" s="2" t="s">
        <v>25</v>
      </c>
      <c r="L6" s="8"/>
      <c r="M6" s="8"/>
      <c r="N6" s="8"/>
      <c r="O6" s="8"/>
    </row>
    <row r="7" spans="2:16" ht="11.25" customHeight="1" x14ac:dyDescent="0.35"/>
    <row r="8" spans="2:16" x14ac:dyDescent="0.35">
      <c r="B8" s="5" t="s">
        <v>4</v>
      </c>
      <c r="C8" s="5" t="s">
        <v>6</v>
      </c>
      <c r="D8" s="28" t="s">
        <v>5</v>
      </c>
      <c r="E8" s="28"/>
      <c r="F8" s="28"/>
      <c r="G8" s="28"/>
      <c r="H8" s="28"/>
      <c r="I8" s="28"/>
      <c r="J8" s="5" t="s">
        <v>22</v>
      </c>
      <c r="K8" s="5" t="s">
        <v>23</v>
      </c>
    </row>
    <row r="9" spans="2:16" x14ac:dyDescent="0.35">
      <c r="B9" s="7">
        <v>1</v>
      </c>
      <c r="C9" s="7" t="s">
        <v>99</v>
      </c>
      <c r="D9" s="21" t="s">
        <v>73</v>
      </c>
      <c r="E9" s="22"/>
      <c r="F9" s="22"/>
      <c r="G9" s="22"/>
      <c r="H9" s="22"/>
      <c r="I9" s="23"/>
      <c r="J9" s="13"/>
      <c r="K9" s="13">
        <f t="shared" ref="K9:K34" si="0">+J9</f>
        <v>0</v>
      </c>
    </row>
    <row r="10" spans="2:16" x14ac:dyDescent="0.35">
      <c r="B10" s="7">
        <f>B9+1</f>
        <v>2</v>
      </c>
      <c r="C10" s="7" t="s">
        <v>100</v>
      </c>
      <c r="D10" s="21" t="s">
        <v>74</v>
      </c>
      <c r="E10" s="22"/>
      <c r="F10" s="22"/>
      <c r="G10" s="22"/>
      <c r="H10" s="22"/>
      <c r="I10" s="23"/>
      <c r="J10" s="13"/>
      <c r="K10" s="13">
        <f t="shared" si="0"/>
        <v>0</v>
      </c>
    </row>
    <row r="11" spans="2:16" x14ac:dyDescent="0.35">
      <c r="B11" s="7">
        <f t="shared" ref="B11:B27" si="1">B10+1</f>
        <v>3</v>
      </c>
      <c r="C11" s="7" t="s">
        <v>101</v>
      </c>
      <c r="D11" s="21" t="s">
        <v>75</v>
      </c>
      <c r="E11" s="22"/>
      <c r="F11" s="22"/>
      <c r="G11" s="22"/>
      <c r="H11" s="22"/>
      <c r="I11" s="23"/>
      <c r="J11" s="13"/>
      <c r="K11" s="13">
        <f t="shared" si="0"/>
        <v>0</v>
      </c>
    </row>
    <row r="12" spans="2:16" x14ac:dyDescent="0.35">
      <c r="B12" s="7">
        <f t="shared" si="1"/>
        <v>4</v>
      </c>
      <c r="C12" s="7" t="s">
        <v>102</v>
      </c>
      <c r="D12" s="21" t="s">
        <v>76</v>
      </c>
      <c r="E12" s="22"/>
      <c r="F12" s="22"/>
      <c r="G12" s="22"/>
      <c r="H12" s="22"/>
      <c r="I12" s="23"/>
      <c r="J12" s="13"/>
      <c r="K12" s="13">
        <f t="shared" si="0"/>
        <v>0</v>
      </c>
    </row>
    <row r="13" spans="2:16" x14ac:dyDescent="0.35">
      <c r="B13" s="7">
        <f t="shared" si="1"/>
        <v>5</v>
      </c>
      <c r="C13" s="7" t="s">
        <v>103</v>
      </c>
      <c r="D13" s="21" t="s">
        <v>77</v>
      </c>
      <c r="E13" s="22"/>
      <c r="F13" s="22"/>
      <c r="G13" s="22"/>
      <c r="H13" s="22"/>
      <c r="I13" s="23"/>
      <c r="J13" s="13"/>
      <c r="K13" s="13">
        <f t="shared" si="0"/>
        <v>0</v>
      </c>
    </row>
    <row r="14" spans="2:16" x14ac:dyDescent="0.35">
      <c r="B14" s="7">
        <f t="shared" si="1"/>
        <v>6</v>
      </c>
      <c r="C14" s="7" t="s">
        <v>104</v>
      </c>
      <c r="D14" s="21" t="s">
        <v>78</v>
      </c>
      <c r="E14" s="22"/>
      <c r="F14" s="22"/>
      <c r="G14" s="22"/>
      <c r="H14" s="22"/>
      <c r="I14" s="23"/>
      <c r="J14" s="13"/>
      <c r="K14" s="13">
        <f t="shared" si="0"/>
        <v>0</v>
      </c>
    </row>
    <row r="15" spans="2:16" x14ac:dyDescent="0.35">
      <c r="B15" s="7">
        <f t="shared" si="1"/>
        <v>7</v>
      </c>
      <c r="C15" s="7" t="s">
        <v>105</v>
      </c>
      <c r="D15" s="21" t="s">
        <v>79</v>
      </c>
      <c r="E15" s="22"/>
      <c r="F15" s="22"/>
      <c r="G15" s="22"/>
      <c r="H15" s="22"/>
      <c r="I15" s="23"/>
      <c r="J15" s="13"/>
      <c r="K15" s="13">
        <f t="shared" si="0"/>
        <v>0</v>
      </c>
      <c r="P15" s="19"/>
    </row>
    <row r="16" spans="2:16" x14ac:dyDescent="0.35">
      <c r="B16" s="7">
        <f t="shared" si="1"/>
        <v>8</v>
      </c>
      <c r="C16" s="7" t="s">
        <v>106</v>
      </c>
      <c r="D16" s="21" t="s">
        <v>80</v>
      </c>
      <c r="E16" s="22"/>
      <c r="F16" s="22"/>
      <c r="G16" s="22"/>
      <c r="H16" s="22"/>
      <c r="I16" s="23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7" t="s">
        <v>107</v>
      </c>
      <c r="D17" s="21" t="s">
        <v>81</v>
      </c>
      <c r="E17" s="22"/>
      <c r="F17" s="22"/>
      <c r="G17" s="22"/>
      <c r="H17" s="22"/>
      <c r="I17" s="23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7" t="s">
        <v>108</v>
      </c>
      <c r="D18" s="21" t="s">
        <v>82</v>
      </c>
      <c r="E18" s="22"/>
      <c r="F18" s="22"/>
      <c r="G18" s="22"/>
      <c r="H18" s="22"/>
      <c r="I18" s="23"/>
      <c r="J18" s="13"/>
      <c r="K18" s="13">
        <f t="shared" si="0"/>
        <v>0</v>
      </c>
    </row>
    <row r="19" spans="2:11" x14ac:dyDescent="0.35">
      <c r="B19" s="7">
        <f t="shared" si="1"/>
        <v>11</v>
      </c>
      <c r="C19" s="7" t="s">
        <v>109</v>
      </c>
      <c r="D19" s="21" t="s">
        <v>83</v>
      </c>
      <c r="E19" s="22"/>
      <c r="F19" s="22"/>
      <c r="G19" s="22"/>
      <c r="H19" s="22"/>
      <c r="I19" s="23"/>
      <c r="J19" s="13"/>
      <c r="K19" s="13">
        <f t="shared" si="0"/>
        <v>0</v>
      </c>
    </row>
    <row r="20" spans="2:11" x14ac:dyDescent="0.35">
      <c r="B20" s="7">
        <f t="shared" si="1"/>
        <v>12</v>
      </c>
      <c r="C20" s="7" t="s">
        <v>110</v>
      </c>
      <c r="D20" s="21" t="s">
        <v>84</v>
      </c>
      <c r="E20" s="22"/>
      <c r="F20" s="22"/>
      <c r="G20" s="22"/>
      <c r="H20" s="22"/>
      <c r="I20" s="23"/>
      <c r="J20" s="13"/>
      <c r="K20" s="13">
        <f t="shared" si="0"/>
        <v>0</v>
      </c>
    </row>
    <row r="21" spans="2:11" x14ac:dyDescent="0.35">
      <c r="B21" s="7">
        <f t="shared" si="1"/>
        <v>13</v>
      </c>
      <c r="C21" s="7" t="s">
        <v>111</v>
      </c>
      <c r="D21" s="21" t="s">
        <v>85</v>
      </c>
      <c r="E21" s="22"/>
      <c r="F21" s="22"/>
      <c r="G21" s="22"/>
      <c r="H21" s="22"/>
      <c r="I21" s="23"/>
      <c r="J21" s="13"/>
      <c r="K21" s="13">
        <f t="shared" si="0"/>
        <v>0</v>
      </c>
    </row>
    <row r="22" spans="2:11" x14ac:dyDescent="0.35">
      <c r="B22" s="7">
        <f t="shared" si="1"/>
        <v>14</v>
      </c>
      <c r="C22" s="7" t="s">
        <v>112</v>
      </c>
      <c r="D22" s="21" t="s">
        <v>86</v>
      </c>
      <c r="E22" s="22"/>
      <c r="F22" s="22"/>
      <c r="G22" s="22"/>
      <c r="H22" s="22"/>
      <c r="I22" s="23"/>
      <c r="J22" s="13"/>
      <c r="K22" s="13">
        <f t="shared" si="0"/>
        <v>0</v>
      </c>
    </row>
    <row r="23" spans="2:11" x14ac:dyDescent="0.35">
      <c r="B23" s="7">
        <f t="shared" si="1"/>
        <v>15</v>
      </c>
      <c r="C23" s="7" t="s">
        <v>113</v>
      </c>
      <c r="D23" s="21" t="s">
        <v>87</v>
      </c>
      <c r="E23" s="22"/>
      <c r="F23" s="22"/>
      <c r="G23" s="22"/>
      <c r="H23" s="22"/>
      <c r="I23" s="23"/>
      <c r="J23" s="13"/>
      <c r="K23" s="13">
        <f t="shared" si="0"/>
        <v>0</v>
      </c>
    </row>
    <row r="24" spans="2:11" x14ac:dyDescent="0.35">
      <c r="B24" s="7">
        <f t="shared" si="1"/>
        <v>16</v>
      </c>
      <c r="C24" s="7" t="s">
        <v>114</v>
      </c>
      <c r="D24" s="21" t="s">
        <v>88</v>
      </c>
      <c r="E24" s="22"/>
      <c r="F24" s="22"/>
      <c r="G24" s="22"/>
      <c r="H24" s="22"/>
      <c r="I24" s="23"/>
      <c r="J24" s="13"/>
      <c r="K24" s="13">
        <f t="shared" si="0"/>
        <v>0</v>
      </c>
    </row>
    <row r="25" spans="2:11" x14ac:dyDescent="0.35">
      <c r="B25" s="7">
        <f t="shared" si="1"/>
        <v>17</v>
      </c>
      <c r="C25" s="7" t="s">
        <v>115</v>
      </c>
      <c r="D25" s="21" t="s">
        <v>89</v>
      </c>
      <c r="E25" s="22"/>
      <c r="F25" s="22"/>
      <c r="G25" s="22"/>
      <c r="H25" s="22"/>
      <c r="I25" s="23"/>
      <c r="J25" s="13"/>
      <c r="K25" s="13">
        <f t="shared" si="0"/>
        <v>0</v>
      </c>
    </row>
    <row r="26" spans="2:11" x14ac:dyDescent="0.35">
      <c r="B26" s="7">
        <f t="shared" si="1"/>
        <v>18</v>
      </c>
      <c r="C26" s="7" t="s">
        <v>116</v>
      </c>
      <c r="D26" s="21" t="s">
        <v>90</v>
      </c>
      <c r="E26" s="22"/>
      <c r="F26" s="22"/>
      <c r="G26" s="22"/>
      <c r="H26" s="22"/>
      <c r="I26" s="23"/>
      <c r="J26" s="13"/>
      <c r="K26" s="13">
        <f t="shared" si="0"/>
        <v>0</v>
      </c>
    </row>
    <row r="27" spans="2:11" x14ac:dyDescent="0.35">
      <c r="B27" s="7">
        <f t="shared" si="1"/>
        <v>19</v>
      </c>
      <c r="C27" s="7" t="s">
        <v>117</v>
      </c>
      <c r="D27" s="21" t="s">
        <v>91</v>
      </c>
      <c r="E27" s="22"/>
      <c r="F27" s="22"/>
      <c r="G27" s="22"/>
      <c r="H27" s="22"/>
      <c r="I27" s="23"/>
      <c r="J27" s="13"/>
      <c r="K27" s="13">
        <f t="shared" si="0"/>
        <v>0</v>
      </c>
    </row>
    <row r="28" spans="2:11" x14ac:dyDescent="0.35">
      <c r="B28" s="7">
        <v>20</v>
      </c>
      <c r="C28" s="7" t="s">
        <v>118</v>
      </c>
      <c r="D28" s="21" t="s">
        <v>92</v>
      </c>
      <c r="E28" s="22"/>
      <c r="F28" s="22"/>
      <c r="G28" s="22"/>
      <c r="H28" s="22"/>
      <c r="I28" s="23"/>
      <c r="J28" s="13"/>
      <c r="K28" s="13">
        <f t="shared" si="0"/>
        <v>0</v>
      </c>
    </row>
    <row r="29" spans="2:11" x14ac:dyDescent="0.35">
      <c r="B29" s="7">
        <v>21</v>
      </c>
      <c r="C29" s="7" t="s">
        <v>119</v>
      </c>
      <c r="D29" s="21" t="s">
        <v>93</v>
      </c>
      <c r="E29" s="22"/>
      <c r="F29" s="22"/>
      <c r="G29" s="22"/>
      <c r="H29" s="22"/>
      <c r="I29" s="23"/>
      <c r="J29" s="13"/>
      <c r="K29" s="13">
        <f t="shared" si="0"/>
        <v>0</v>
      </c>
    </row>
    <row r="30" spans="2:11" x14ac:dyDescent="0.35">
      <c r="B30" s="7">
        <v>22</v>
      </c>
      <c r="C30" s="7" t="s">
        <v>120</v>
      </c>
      <c r="D30" s="21" t="s">
        <v>94</v>
      </c>
      <c r="E30" s="22"/>
      <c r="F30" s="22"/>
      <c r="G30" s="22"/>
      <c r="H30" s="22"/>
      <c r="I30" s="23"/>
      <c r="J30" s="13"/>
      <c r="K30" s="13">
        <f t="shared" si="0"/>
        <v>0</v>
      </c>
    </row>
    <row r="31" spans="2:11" x14ac:dyDescent="0.35">
      <c r="B31" s="7">
        <v>23</v>
      </c>
      <c r="C31" s="7" t="s">
        <v>121</v>
      </c>
      <c r="D31" s="21" t="s">
        <v>95</v>
      </c>
      <c r="E31" s="22"/>
      <c r="F31" s="22"/>
      <c r="G31" s="22"/>
      <c r="H31" s="22"/>
      <c r="I31" s="23"/>
      <c r="J31" s="13"/>
      <c r="K31" s="13">
        <f t="shared" si="0"/>
        <v>0</v>
      </c>
    </row>
    <row r="32" spans="2:11" x14ac:dyDescent="0.35">
      <c r="B32" s="7">
        <v>24</v>
      </c>
      <c r="C32" s="7" t="s">
        <v>122</v>
      </c>
      <c r="D32" s="21" t="s">
        <v>96</v>
      </c>
      <c r="E32" s="22"/>
      <c r="F32" s="22"/>
      <c r="G32" s="22"/>
      <c r="H32" s="22"/>
      <c r="I32" s="23"/>
      <c r="J32" s="13"/>
      <c r="K32" s="13">
        <f t="shared" si="0"/>
        <v>0</v>
      </c>
    </row>
    <row r="33" spans="2:11" x14ac:dyDescent="0.35">
      <c r="B33" s="7">
        <v>25</v>
      </c>
      <c r="C33" s="7" t="s">
        <v>123</v>
      </c>
      <c r="D33" s="21" t="s">
        <v>97</v>
      </c>
      <c r="E33" s="22"/>
      <c r="F33" s="22"/>
      <c r="G33" s="22"/>
      <c r="H33" s="22"/>
      <c r="I33" s="23"/>
      <c r="J33" s="13"/>
      <c r="K33" s="13">
        <f t="shared" si="0"/>
        <v>0</v>
      </c>
    </row>
    <row r="34" spans="2:11" x14ac:dyDescent="0.35">
      <c r="B34" s="7">
        <v>26</v>
      </c>
      <c r="C34" s="7" t="s">
        <v>124</v>
      </c>
      <c r="D34" s="21" t="s">
        <v>98</v>
      </c>
      <c r="E34" s="22"/>
      <c r="F34" s="22"/>
      <c r="G34" s="22"/>
      <c r="H34" s="22"/>
      <c r="I34" s="23"/>
      <c r="J34" s="13"/>
      <c r="K34" s="13">
        <f t="shared" si="0"/>
        <v>0</v>
      </c>
    </row>
    <row r="35" spans="2:11" x14ac:dyDescent="0.35">
      <c r="C35" s="25"/>
      <c r="D35" s="25"/>
      <c r="E35" s="1"/>
    </row>
    <row r="36" spans="2:11" x14ac:dyDescent="0.35">
      <c r="C36" s="25"/>
      <c r="D36" s="25"/>
      <c r="E36" s="1"/>
      <c r="H36" s="28" t="s">
        <v>18</v>
      </c>
      <c r="I36" s="28"/>
      <c r="J36" s="5">
        <f>COUNTIF(K9:K34,"&gt;=70")</f>
        <v>0</v>
      </c>
      <c r="K36" s="1"/>
    </row>
    <row r="37" spans="2:11" x14ac:dyDescent="0.35">
      <c r="C37" s="25"/>
      <c r="D37" s="25"/>
      <c r="E37" s="9"/>
      <c r="H37" s="28" t="s">
        <v>19</v>
      </c>
      <c r="I37" s="28"/>
      <c r="J37" s="5">
        <f>COUNTIF(K9:K34,"&lt;70")</f>
        <v>26</v>
      </c>
      <c r="K37" s="1"/>
    </row>
    <row r="38" spans="2:11" x14ac:dyDescent="0.35">
      <c r="C38" s="25"/>
      <c r="D38" s="25"/>
      <c r="E38" s="25"/>
      <c r="H38" s="28" t="s">
        <v>20</v>
      </c>
      <c r="I38" s="28"/>
      <c r="J38" s="5">
        <f>COUNT(J9:J34)</f>
        <v>0</v>
      </c>
      <c r="K38" s="1"/>
    </row>
    <row r="39" spans="2:11" x14ac:dyDescent="0.35">
      <c r="C39" s="25"/>
      <c r="D39" s="25"/>
      <c r="E39" s="1"/>
      <c r="H39" s="26" t="s">
        <v>15</v>
      </c>
      <c r="I39" s="26"/>
      <c r="J39" s="10" t="e">
        <f>J36/J38</f>
        <v>#DIV/0!</v>
      </c>
      <c r="K39" s="16"/>
    </row>
    <row r="40" spans="2:11" x14ac:dyDescent="0.35">
      <c r="C40" s="25"/>
      <c r="D40" s="25"/>
      <c r="E40" s="1"/>
      <c r="H40" s="26" t="s">
        <v>16</v>
      </c>
      <c r="I40" s="26"/>
      <c r="J40" s="10" t="e">
        <f>J37/J38</f>
        <v>#DIV/0!</v>
      </c>
      <c r="K40" s="17"/>
    </row>
    <row r="41" spans="2:11" x14ac:dyDescent="0.35">
      <c r="C41" s="25"/>
      <c r="D41" s="25"/>
      <c r="E41" s="9"/>
    </row>
    <row r="42" spans="2:11" x14ac:dyDescent="0.35">
      <c r="C42" s="1"/>
      <c r="D42" s="1"/>
      <c r="E42" s="9"/>
    </row>
    <row r="44" spans="2:11" x14ac:dyDescent="0.35">
      <c r="J44" s="25"/>
      <c r="K44" s="25"/>
    </row>
    <row r="45" spans="2:11" x14ac:dyDescent="0.35">
      <c r="J45" s="30"/>
      <c r="K45" s="30"/>
    </row>
  </sheetData>
  <mergeCells count="47">
    <mergeCell ref="B2:K2"/>
    <mergeCell ref="C3:K3"/>
    <mergeCell ref="D4:G4"/>
    <mergeCell ref="J4:K4"/>
    <mergeCell ref="D6:G6"/>
    <mergeCell ref="I6:J6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C38:E38"/>
    <mergeCell ref="H38:I38"/>
    <mergeCell ref="D32:I32"/>
    <mergeCell ref="D33:I33"/>
    <mergeCell ref="D34:I34"/>
    <mergeCell ref="C35:D35"/>
    <mergeCell ref="C36:D36"/>
    <mergeCell ref="H36:I36"/>
    <mergeCell ref="C37:D37"/>
    <mergeCell ref="H37:I37"/>
    <mergeCell ref="J45:K45"/>
    <mergeCell ref="C39:D39"/>
    <mergeCell ref="H39:I39"/>
    <mergeCell ref="C40:D40"/>
    <mergeCell ref="H40:I40"/>
    <mergeCell ref="C41:D41"/>
    <mergeCell ref="J44:K44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205 A</vt:lpstr>
      <vt:lpstr>FINAL </vt:lpstr>
      <vt:lpstr>PARCIALES 205 B </vt:lpstr>
      <vt:lpstr>FINAL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MONSERRAT VÁZQUEZ MALAGA</cp:lastModifiedBy>
  <cp:lastPrinted>2023-03-14T22:59:01Z</cp:lastPrinted>
  <dcterms:created xsi:type="dcterms:W3CDTF">2023-03-14T19:16:59Z</dcterms:created>
  <dcterms:modified xsi:type="dcterms:W3CDTF">2024-05-22T22:58:31Z</dcterms:modified>
</cp:coreProperties>
</file>