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080" windowHeight="140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<sst xmlns="http://schemas.openxmlformats.org/spreadsheetml/2006/main" count="358" uniqueCount="251">
  <si>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</si>
  <si>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</si>
  <si>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</si>
  <si>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</si>
  <si>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</si>
  <si>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</si>
  <si>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</si>
  <si>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</si>
  <si>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</si>
  <si>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</si>
  <si>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</si>
  <si>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</si>
  <si>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</si>
  <si>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</si>
  <si>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</si>
  <si>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</si>
  <si>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</si>
  <si>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</si>
  <si>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</si>
  <si>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</si>
  <si>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</si>
  <si>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</si>
  <si>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</si>
  <si>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</si>
  <si>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Y TÉCNICAS DE MANTENIMIENTO</t>
  </si>
  <si>
    <t>JUAN CARLOS CÁRDENAS TUFIÑO</t>
  </si>
  <si>
    <t>PROCESOS DE FABRICACIÓN</t>
  </si>
  <si>
    <t>311-B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</si>
  <si>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</si>
  <si>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</si>
  <si>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</si>
  <si>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</si>
  <si>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</si>
  <si>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</si>
  <si>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</si>
  <si>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</si>
  <si>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</si>
  <si>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</si>
  <si>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</si>
  <si>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</si>
  <si>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FERMAN AVENDAÑO FLOR DEL CARMEN</t>
  </si>
  <si>
    <t>FIGUEROA CORRO JUNI ALAN</t>
  </si>
  <si>
    <t>GONZALEZ ARRIAGA ERUVIEL ALDAHIR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</si>
  <si>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</si>
  <si>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</si>
  <si>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</si>
  <si>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</si>
  <si>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</si>
  <si>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</si>
  <si>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</si>
  <si>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</si>
  <si>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</si>
  <si>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</si>
  <si>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</si>
  <si>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</si>
  <si>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 DANIEL</t>
  </si>
  <si>
    <t>ZETINA CHIGO JHAIR ALEXIS</t>
  </si>
  <si>
    <t xml:space="preserve">211U0124 </t>
  </si>
  <si>
    <t xml:space="preserve">211U0552 </t>
  </si>
  <si>
    <t xml:space="preserve">211U0607 </t>
  </si>
  <si>
    <t xml:space="preserve">211U0126 </t>
  </si>
  <si>
    <t xml:space="preserve">211U0130 </t>
  </si>
  <si>
    <t xml:space="preserve">211U0131 </t>
  </si>
  <si>
    <t xml:space="preserve">211U0132 </t>
  </si>
  <si>
    <t xml:space="preserve">211U0134 </t>
  </si>
  <si>
    <t xml:space="preserve">211U0135 </t>
  </si>
  <si>
    <t xml:space="preserve">211U0136 </t>
  </si>
  <si>
    <t xml:space="preserve">211U0138 </t>
  </si>
  <si>
    <t xml:space="preserve">211U0139 </t>
  </si>
  <si>
    <t xml:space="preserve">211U0556 </t>
  </si>
  <si>
    <t xml:space="preserve">211U0141 </t>
  </si>
  <si>
    <t>201U0428</t>
  </si>
  <si>
    <t xml:space="preserve">211U0610 </t>
  </si>
  <si>
    <t xml:space="preserve">211U0608 </t>
  </si>
  <si>
    <t xml:space="preserve">211U0145 </t>
  </si>
  <si>
    <t xml:space="preserve">211U0146 </t>
  </si>
  <si>
    <t xml:space="preserve">211U0147 </t>
  </si>
  <si>
    <t xml:space="preserve">211U0562 </t>
  </si>
  <si>
    <t xml:space="preserve">211U0152 </t>
  </si>
  <si>
    <t xml:space="preserve">211U0153 </t>
  </si>
  <si>
    <t xml:space="preserve">211U0155 </t>
  </si>
  <si>
    <t xml:space="preserve">211U0161 </t>
  </si>
  <si>
    <t xml:space="preserve">211U0166 </t>
  </si>
  <si>
    <t xml:space="preserve">211U0167 </t>
  </si>
  <si>
    <t xml:space="preserve">211U0170 </t>
  </si>
  <si>
    <t xml:space="preserve">211U0171 </t>
  </si>
  <si>
    <t>602-A</t>
  </si>
  <si>
    <t>FEBRERO-JUNIO 2024</t>
  </si>
  <si>
    <t>602-B</t>
  </si>
  <si>
    <t xml:space="preserve">211U0125 </t>
  </si>
  <si>
    <t>AMOR FACUNDO ITAN DANIEL</t>
  </si>
  <si>
    <t xml:space="preserve">CHAGALA BOYTHG JOAHAN DE JESUS </t>
  </si>
  <si>
    <t xml:space="preserve">201U0067 </t>
  </si>
  <si>
    <t xml:space="preserve">211U0133 </t>
  </si>
  <si>
    <t>CHONTAL HERNANDEZ ALDO</t>
  </si>
  <si>
    <t xml:space="preserve">211U0140 </t>
  </si>
  <si>
    <t>FERMAN XALA LEYKO EULOGIO</t>
  </si>
  <si>
    <t xml:space="preserve">201U0072 </t>
  </si>
  <si>
    <t>HERNANDEZ JIMENEZ JOSE FRANCISCO</t>
  </si>
  <si>
    <t xml:space="preserve">211U0142 </t>
  </si>
  <si>
    <t>HERNANDEZ OLEA ENRIQUE</t>
  </si>
  <si>
    <t>LINARES ZUNIGA ARIANA</t>
  </si>
  <si>
    <t xml:space="preserve">211U0144 </t>
  </si>
  <si>
    <t xml:space="preserve">211U0611 </t>
  </si>
  <si>
    <t>MARTINEZ HERNANDEZ ISAAC</t>
  </si>
  <si>
    <t>MIROS TOLEDO RUBEN ERUBIEL</t>
  </si>
  <si>
    <t xml:space="preserve">211U0148 </t>
  </si>
  <si>
    <t xml:space="preserve">211U0149 </t>
  </si>
  <si>
    <t>MONTAN COMI DANIEL</t>
  </si>
  <si>
    <t xml:space="preserve">211U0150 </t>
  </si>
  <si>
    <t>ORTIZ MENDOZA JUAN ZURIEL</t>
  </si>
  <si>
    <t xml:space="preserve">211U0583 </t>
  </si>
  <si>
    <t>PALAFOX RAMIREZ ISMAEL</t>
  </si>
  <si>
    <t xml:space="preserve">211U0158 </t>
  </si>
  <si>
    <t>SAN JUAN PEREZ JAIRO MISAEL</t>
  </si>
  <si>
    <t xml:space="preserve">211U0160 </t>
  </si>
  <si>
    <t>SANTOS FIGUEROA MIGUEL ALDAIR</t>
  </si>
  <si>
    <t xml:space="preserve">211U0164 </t>
  </si>
  <si>
    <t>TOME MACARIO ANTONIO</t>
  </si>
  <si>
    <t>XALA OLMEDO JOHAHAM JOSE</t>
  </si>
  <si>
    <t xml:space="preserve">211U0169 </t>
  </si>
  <si>
    <t>XOLO MACHUCHO KAREN AILEE</t>
  </si>
  <si>
    <t xml:space="preserve">211U0564 </t>
  </si>
  <si>
    <t xml:space="preserve">221U0054 </t>
  </si>
  <si>
    <t>ALAVEZ DE LA HOZ ALFREDO</t>
  </si>
  <si>
    <t xml:space="preserve">221U0059 </t>
  </si>
  <si>
    <t>AREVALO DOMINGUEZ MILDRED</t>
  </si>
  <si>
    <t xml:space="preserve">221U0067 </t>
  </si>
  <si>
    <t>CASTAÑEDA GONZALEZ JOSE ALEJANDRO</t>
  </si>
  <si>
    <t>CHACHA HERNANDEZ EMILIANO SEBASTIAN</t>
  </si>
  <si>
    <t xml:space="preserve">221U0069 </t>
  </si>
  <si>
    <t xml:space="preserve">221U0056 </t>
  </si>
  <si>
    <t>CHIBAMBA SEBA LUIS MARIO</t>
  </si>
  <si>
    <t>CRUZ BELLO YADIRA</t>
  </si>
  <si>
    <t xml:space="preserve">221U0075 </t>
  </si>
  <si>
    <t xml:space="preserve">221U0076 </t>
  </si>
  <si>
    <t>CRUZ GONZALEZ ITZEL ZAHORI</t>
  </si>
  <si>
    <t>FERMAN JIMENEZ JUAN ANGEL</t>
  </si>
  <si>
    <t xml:space="preserve">221U0080 </t>
  </si>
  <si>
    <t>FLORES HERNANDEZ ITZEL ALEJANDRA</t>
  </si>
  <si>
    <t xml:space="preserve">221U0084 </t>
  </si>
  <si>
    <t xml:space="preserve">221U0064 </t>
  </si>
  <si>
    <t>FONSECA LOPEZ EDSON JAIR</t>
  </si>
  <si>
    <t xml:space="preserve">221U0086 </t>
  </si>
  <si>
    <t>GARCIA CRUZ RUTH</t>
  </si>
  <si>
    <t xml:space="preserve">221U0087 </t>
  </si>
  <si>
    <t>GARCIA RUEDA ANDREK EDUARDO</t>
  </si>
  <si>
    <t xml:space="preserve">221U0092 </t>
  </si>
  <si>
    <t>HERNANDEZ QUINO CRISTINA DEL CARMEN</t>
  </si>
  <si>
    <t xml:space="preserve">221U0090 </t>
  </si>
  <si>
    <t>HERNANDEZ VELAZQUEZ RENEE</t>
  </si>
  <si>
    <t xml:space="preserve">221U0095 </t>
  </si>
  <si>
    <t>IXTEPAN JAUREGUI DAYANA</t>
  </si>
  <si>
    <t xml:space="preserve">221U0097 </t>
  </si>
  <si>
    <t>LUCHO COTO FATIMA DE JESUS</t>
  </si>
  <si>
    <t xml:space="preserve">221U0098 </t>
  </si>
  <si>
    <t>LUCHO MIXTEGA JUAN FERNANDO</t>
  </si>
  <si>
    <t xml:space="preserve">221U0099 </t>
  </si>
  <si>
    <t>MARTINEZ ROSAS DANIEL AZAHEL</t>
  </si>
  <si>
    <t xml:space="preserve">211U0099 </t>
  </si>
  <si>
    <t>MERLIN GARCIA VICTOR MANUEL</t>
  </si>
  <si>
    <t xml:space="preserve">221U0101 </t>
  </si>
  <si>
    <t>MONTALVO DOMINGUEZ KIARA VALERIA</t>
  </si>
  <si>
    <t xml:space="preserve">221U0104 </t>
  </si>
  <si>
    <t>ORTIZ APARICIO CONCEPCIÓN DEL CARMEN</t>
  </si>
  <si>
    <t xml:space="preserve">221U0106 </t>
  </si>
  <si>
    <t>PATRACA MORALES ASHLEY SHERLYN</t>
  </si>
  <si>
    <t xml:space="preserve">221U0110 </t>
  </si>
  <si>
    <t>PEREZ MARTINEZ ESTEFANI</t>
  </si>
  <si>
    <t xml:space="preserve">221U0109 </t>
  </si>
  <si>
    <t>PUCHETA PEREZ JONATHAN</t>
  </si>
  <si>
    <t>221U0111</t>
  </si>
  <si>
    <t xml:space="preserve"> REYES DE DIOS ITZEL DEL CARMEN</t>
  </si>
  <si>
    <t xml:space="preserve">211U0569 </t>
  </si>
  <si>
    <t>RINCON ZAMUDIO JAVIER MANUEL</t>
  </si>
  <si>
    <t xml:space="preserve">221U0115 </t>
  </si>
  <si>
    <t>SANCHEZ BARRAZA ANGEL DE JESÚS</t>
  </si>
  <si>
    <t xml:space="preserve">221U0117 </t>
  </si>
  <si>
    <t>TEOBA COTO EDUARDO</t>
  </si>
  <si>
    <t xml:space="preserve">221U0118 </t>
  </si>
  <si>
    <t>TEPOX DE JESUS ALEJANDRA</t>
  </si>
  <si>
    <t>401-B</t>
  </si>
  <si>
    <t>401-A</t>
  </si>
  <si>
    <t xml:space="preserve">221U0057 </t>
  </si>
  <si>
    <t>ANDRADE HERRERA PERLA</t>
  </si>
  <si>
    <t xml:space="preserve">221U0060 </t>
  </si>
  <si>
    <t>BELLI XALA DANNA ZARED</t>
  </si>
  <si>
    <t xml:space="preserve">221U0061 </t>
  </si>
  <si>
    <t>BERNAL VELASCO DIANA CAROLINA</t>
  </si>
  <si>
    <t xml:space="preserve">221U0066 </t>
  </si>
  <si>
    <t>CARRERA MARTÍNEZ ANDRÉ JALIL</t>
  </si>
  <si>
    <t xml:space="preserve">221U0078 </t>
  </si>
  <si>
    <t>DOMINGUEZ REYES KARLA MICHELLE</t>
  </si>
  <si>
    <t xml:space="preserve">221U0093 </t>
  </si>
  <si>
    <t>HERNANDEZ SANTOS JAIME</t>
  </si>
  <si>
    <t xml:space="preserve">221U0091 </t>
  </si>
  <si>
    <t>HERNANDEZ ZAPOT MARIA FERNANDA</t>
  </si>
  <si>
    <t xml:space="preserve">231U0001 </t>
  </si>
  <si>
    <t>MORENO CASTRO ADRIAN DE JESUS</t>
  </si>
  <si>
    <t xml:space="preserve">221U0103 </t>
  </si>
  <si>
    <t>OLIVEROS ISIDORO VANIA</t>
  </si>
  <si>
    <t xml:space="preserve">221U0105 </t>
  </si>
  <si>
    <t>ORTIZ MARCIAL MONSERRAT</t>
  </si>
  <si>
    <t xml:space="preserve">221U0107 </t>
  </si>
  <si>
    <t>PEREZ REYES STEFANY GABRIELA</t>
  </si>
  <si>
    <t xml:space="preserve">221U0072 </t>
  </si>
  <si>
    <t>POLITO MACARIO MAURICIO</t>
  </si>
  <si>
    <t xml:space="preserve">211U0116 </t>
  </si>
  <si>
    <t>SOSA AMOROSO ZAIR OTONIEL</t>
  </si>
  <si>
    <t xml:space="preserve">221U0133 </t>
  </si>
  <si>
    <t>SOSA MARTINEZ JESSICA ALEJANDRA</t>
  </si>
  <si>
    <t xml:space="preserve">221U0729 </t>
  </si>
  <si>
    <t>URIETA MARTINEZ KAREN</t>
  </si>
  <si>
    <t xml:space="preserve">221U0124 </t>
  </si>
  <si>
    <t>VILLAFUERTE CONCHI ARIEL MOISES</t>
  </si>
  <si>
    <t xml:space="preserve">211U0095 </t>
  </si>
  <si>
    <t>MARTINEZ AGUIRRE IVETT MONTSERRAT</t>
  </si>
  <si>
    <t xml:space="preserve">221U0100 </t>
  </si>
  <si>
    <t>MIXTEGA ANOTA IVAN JAIR</t>
  </si>
  <si>
    <t xml:space="preserve">221U0102 </t>
  </si>
  <si>
    <t>MORA ABRAJAN PARIS ADRIAN</t>
  </si>
  <si>
    <t xml:space="preserve">221U0108 </t>
  </si>
  <si>
    <t>PUCHETA BUSTAMANTE DIEGO ARMANDO</t>
  </si>
  <si>
    <t xml:space="preserve">221U0796 </t>
  </si>
  <si>
    <t>ROSAS BUSTAMANTE MIGUEL ANGEL</t>
  </si>
  <si>
    <t xml:space="preserve">221U0113 </t>
  </si>
  <si>
    <t>SALADO CHAIRA JUAN URIEL</t>
  </si>
  <si>
    <t xml:space="preserve">221U0120 </t>
  </si>
  <si>
    <t>VELEZ CEBA INGRID ARELI</t>
  </si>
  <si>
    <t xml:space="preserve">221U0116 </t>
  </si>
  <si>
    <t>SANCHEZ CHIPOL YERIK ORBELIN</t>
  </si>
  <si>
    <t xml:space="preserve">221U0119 </t>
  </si>
  <si>
    <t>TORIJAS BAXIN GUSTAVO</t>
  </si>
  <si>
    <t xml:space="preserve">221U0088 </t>
  </si>
  <si>
    <t>HERNANDEZ DOMINGUEZ JULIO CESAR</t>
  </si>
  <si>
    <t xml:space="preserve">221U0807 </t>
  </si>
  <si>
    <t>ACOSTA BUSTAMANTE HECTOR JOSE</t>
  </si>
  <si>
    <t xml:space="preserve">221U0055 </t>
  </si>
  <si>
    <t>ALEMAN GONZALEZ MARIA FERNANDA</t>
  </si>
  <si>
    <t xml:space="preserve">221U0058 </t>
  </si>
  <si>
    <t>ANTELE GARCIA CHELSEA VALERIA</t>
  </si>
  <si>
    <t xml:space="preserve">221U0126 </t>
  </si>
  <si>
    <t>COYOLT LUCIANO KEVIN</t>
  </si>
  <si>
    <t xml:space="preserve">221U0077 </t>
  </si>
  <si>
    <t>DOMINGUEZ GOMEZ MOISES</t>
  </si>
  <si>
    <t xml:space="preserve">221U0079 </t>
  </si>
  <si>
    <t>EUGENIO DURAN IRIS ANETH</t>
  </si>
  <si>
    <t xml:space="preserve">221U0082 </t>
  </si>
  <si>
    <t>FILIDOR DOMINGUEZ KARLA LISSET</t>
  </si>
  <si>
    <t xml:space="preserve">221U0134 </t>
  </si>
  <si>
    <t>FISCAL MEMECHI JOSE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</si>
</sst>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8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4" fillId="0" borderId="2" xfId="0" applyFont="1" applyFill="1" applyBorder="1"/>
    <xf numFmtId="0" fontId="15" fillId="0" borderId="6" xfId="0" applyFont="1" applyFill="1" applyBorder="1" applyAlignment="1"/>
    <xf numFmtId="0" fontId="16" fillId="0" borderId="2" xfId="0" applyFont="1" applyFill="1" applyBorder="1"/>
    <xf numFmtId="0" fontId="17" fillId="0" borderId="6" xfId="0" applyFont="1" applyFill="1" applyBorder="1" applyAlignment="1"/>
    <xf numFmtId="0" fontId="18" fillId="0" borderId="6" xfId="0" applyFont="1" applyFill="1" applyBorder="1" applyAlignment="1"/>
    <xf numFmtId="0" fontId="12" fillId="0" borderId="8" xfId="0" applyFont="1" applyBorder="1"/>
    <xf numFmtId="0" fontId="12" fillId="0" borderId="9" xfId="0" applyFont="1" applyBorder="1"/>
    <xf numFmtId="0" fontId="12" fillId="0" borderId="4" xfId="0" applyFont="1" applyBorder="1"/>
    <xf numFmtId="0" fontId="19" fillId="0" borderId="2" xfId="0" applyFont="1" applyFill="1" applyBorder="1"/>
    <xf numFmtId="0" fontId="1" fillId="0" borderId="2" xfId="0" applyFont="1" applyFill="1" applyBorder="1"/>
    <xf numFmtId="0" fontId="19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1" xfId="0" applyFont="1" applyBorder="1"/>
    <xf numFmtId="1" fontId="20" fillId="0" borderId="2" xfId="0" applyNumberFormat="1" applyFont="1" applyBorder="1" applyAlignment="1">
      <alignment horizontal="center"/>
    </xf>
    <xf numFmtId="1" fontId="20" fillId="0" borderId="2" xfId="0" applyNumberFormat="1" applyFont="1" applyFill="1" applyBorder="1" applyAlignment="1">
      <alignment horizontal="center"/>
    </xf>
  </cellXfs>
  <cellStyles count="1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8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86</v>
      </c>
      <c r="K4" s="71"/>
      <c r="M4" t="s">
        <v>2</v>
      </c>
      <c r="N4" s="72">
        <v>45448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42">
        <v>1</v>
      </c>
      <c r="C9" s="45" t="s">
        <v>57</v>
      </c>
      <c r="D9" s="31" t="s">
        <v>28</v>
      </c>
      <c r="E9" s="34"/>
      <c r="F9" s="34"/>
      <c r="G9" s="34"/>
      <c r="H9" s="34"/>
      <c r="I9" s="35"/>
      <c r="J9" s="83">
        <v>86</v>
      </c>
      <c r="K9" s="83">
        <v>70</v>
      </c>
      <c r="L9" s="83">
        <v>73</v>
      </c>
      <c r="M9" s="83">
        <v>70</v>
      </c>
      <c r="N9" s="83">
        <v>70</v>
      </c>
      <c r="O9" s="83">
        <v>80</v>
      </c>
      <c r="P9" s="5">
        <v>0</v>
      </c>
      <c r="Q9" s="14">
        <f>SUM(J9:P9)/7</f>
        <v>64.142857142857139</v>
      </c>
    </row>
    <row r="10" spans="2:18" ht="16">
      <c r="B10" s="42">
        <f>B9+1</f>
        <v>2</v>
      </c>
      <c r="C10" s="45" t="s">
        <v>58</v>
      </c>
      <c r="D10" s="31" t="s">
        <v>29</v>
      </c>
      <c r="E10" s="34"/>
      <c r="F10" s="34"/>
      <c r="G10" s="34"/>
      <c r="H10" s="34"/>
      <c r="I10" s="35"/>
      <c r="J10" s="83">
        <v>80</v>
      </c>
      <c r="K10" s="83">
        <v>73</v>
      </c>
      <c r="L10" s="83">
        <v>70</v>
      </c>
      <c r="M10" s="83">
        <v>70</v>
      </c>
      <c r="N10" s="83">
        <v>95</v>
      </c>
      <c r="O10" s="83">
        <v>90</v>
      </c>
      <c r="P10" s="5">
        <v>0</v>
      </c>
      <c r="Q10" s="14">
        <f t="shared" ref="Q10:Q23" si="0">SUM(J10:P10)/7</f>
        <v>68.285714285714292</v>
      </c>
    </row>
    <row r="11" spans="2:18" ht="16">
      <c r="B11" s="42">
        <f t="shared" ref="B11:B53" si="1">B10+1</f>
        <v>3</v>
      </c>
      <c r="C11" s="45" t="s">
        <v>59</v>
      </c>
      <c r="D11" s="31" t="s">
        <v>30</v>
      </c>
      <c r="E11" s="34"/>
      <c r="F11" s="34"/>
      <c r="G11" s="34"/>
      <c r="H11" s="34"/>
      <c r="I11" s="35"/>
      <c r="J11" s="83">
        <v>100</v>
      </c>
      <c r="K11" s="83">
        <v>100</v>
      </c>
      <c r="L11" s="83">
        <v>70</v>
      </c>
      <c r="M11" s="83">
        <v>75</v>
      </c>
      <c r="N11" s="83">
        <v>100</v>
      </c>
      <c r="O11" s="83">
        <v>90</v>
      </c>
      <c r="P11" s="5">
        <v>0</v>
      </c>
      <c r="Q11" s="14">
        <f t="shared" si="0"/>
        <v>76.428571428571431</v>
      </c>
    </row>
    <row r="12" spans="2:18" ht="16">
      <c r="B12" s="42">
        <f t="shared" si="1"/>
        <v>4</v>
      </c>
      <c r="C12" s="45" t="s">
        <v>60</v>
      </c>
      <c r="D12" s="31" t="s">
        <v>31</v>
      </c>
      <c r="E12" s="34"/>
      <c r="F12" s="34"/>
      <c r="G12" s="34"/>
      <c r="H12" s="34"/>
      <c r="I12" s="35"/>
      <c r="J12" s="83">
        <v>80</v>
      </c>
      <c r="K12" s="83">
        <v>70</v>
      </c>
      <c r="L12" s="83">
        <v>70</v>
      </c>
      <c r="M12" s="83">
        <v>70</v>
      </c>
      <c r="N12" s="83">
        <v>83</v>
      </c>
      <c r="O12" s="83">
        <v>70</v>
      </c>
      <c r="P12" s="5">
        <v>0</v>
      </c>
      <c r="Q12" s="14">
        <f t="shared" si="0"/>
        <v>63.285714285714285</v>
      </c>
    </row>
    <row r="13" spans="2:18" ht="16">
      <c r="B13" s="42">
        <f t="shared" si="1"/>
        <v>5</v>
      </c>
      <c r="C13" s="45" t="s">
        <v>61</v>
      </c>
      <c r="D13" s="31" t="s">
        <v>32</v>
      </c>
      <c r="E13" s="34"/>
      <c r="F13" s="34"/>
      <c r="G13" s="34"/>
      <c r="H13" s="34"/>
      <c r="I13" s="35"/>
      <c r="J13" s="83">
        <v>100</v>
      </c>
      <c r="K13" s="83">
        <v>93</v>
      </c>
      <c r="L13" s="83">
        <v>95</v>
      </c>
      <c r="M13" s="83">
        <v>93.5</v>
      </c>
      <c r="N13" s="83">
        <v>100</v>
      </c>
      <c r="O13" s="83">
        <v>100</v>
      </c>
      <c r="P13" s="5">
        <v>0</v>
      </c>
      <c r="Q13" s="14">
        <f t="shared" si="0"/>
        <v>83.071428571428569</v>
      </c>
    </row>
    <row r="14" spans="2:18" ht="16">
      <c r="B14" s="42">
        <f t="shared" si="1"/>
        <v>6</v>
      </c>
      <c r="C14" s="45" t="s">
        <v>62</v>
      </c>
      <c r="D14" s="31" t="s">
        <v>33</v>
      </c>
      <c r="E14" s="34"/>
      <c r="F14" s="34"/>
      <c r="G14" s="34"/>
      <c r="H14" s="34"/>
      <c r="I14" s="35"/>
      <c r="J14" s="83">
        <v>96</v>
      </c>
      <c r="K14" s="83">
        <v>75</v>
      </c>
      <c r="L14" s="83">
        <v>73</v>
      </c>
      <c r="M14" s="83">
        <v>73</v>
      </c>
      <c r="N14" s="83">
        <v>78</v>
      </c>
      <c r="O14" s="83">
        <v>90</v>
      </c>
      <c r="P14" s="5">
        <v>0</v>
      </c>
      <c r="Q14" s="14">
        <f t="shared" si="0"/>
        <v>69.285714285714292</v>
      </c>
    </row>
    <row r="15" spans="2:18" ht="16">
      <c r="B15" s="42">
        <f t="shared" si="1"/>
        <v>7</v>
      </c>
      <c r="C15" s="45" t="s">
        <v>63</v>
      </c>
      <c r="D15" s="31" t="s">
        <v>34</v>
      </c>
      <c r="E15" s="34"/>
      <c r="F15" s="34"/>
      <c r="G15" s="34"/>
      <c r="H15" s="34"/>
      <c r="I15" s="35"/>
      <c r="J15" s="83">
        <v>100</v>
      </c>
      <c r="K15" s="83">
        <v>85</v>
      </c>
      <c r="L15" s="83">
        <v>85</v>
      </c>
      <c r="M15" s="83">
        <v>77.5</v>
      </c>
      <c r="N15" s="83">
        <v>95</v>
      </c>
      <c r="O15" s="83">
        <v>85</v>
      </c>
      <c r="P15" s="5">
        <v>0</v>
      </c>
      <c r="Q15" s="14">
        <f t="shared" si="0"/>
        <v>75.357142857142861</v>
      </c>
    </row>
    <row r="16" spans="2:18" ht="16">
      <c r="B16" s="42">
        <f t="shared" si="1"/>
        <v>8</v>
      </c>
      <c r="C16" s="45" t="s">
        <v>64</v>
      </c>
      <c r="D16" s="31" t="s">
        <v>35</v>
      </c>
      <c r="E16" s="34"/>
      <c r="F16" s="34"/>
      <c r="G16" s="34"/>
      <c r="H16" s="34"/>
      <c r="I16" s="35"/>
      <c r="J16" s="83">
        <v>90</v>
      </c>
      <c r="K16" s="83">
        <v>74</v>
      </c>
      <c r="L16" s="83">
        <v>73</v>
      </c>
      <c r="M16" s="83">
        <v>81.5</v>
      </c>
      <c r="N16" s="83">
        <v>95</v>
      </c>
      <c r="O16" s="83">
        <v>70</v>
      </c>
      <c r="P16" s="5">
        <v>0</v>
      </c>
      <c r="Q16" s="14">
        <f t="shared" si="0"/>
        <v>69.071428571428569</v>
      </c>
    </row>
    <row r="17" spans="2:17" ht="16">
      <c r="B17" s="42">
        <f t="shared" si="1"/>
        <v>9</v>
      </c>
      <c r="C17" s="45" t="s">
        <v>65</v>
      </c>
      <c r="D17" s="31" t="s">
        <v>36</v>
      </c>
      <c r="E17" s="34"/>
      <c r="F17" s="34"/>
      <c r="G17" s="34"/>
      <c r="H17" s="34"/>
      <c r="I17" s="35"/>
      <c r="J17" s="83">
        <v>100</v>
      </c>
      <c r="K17" s="83">
        <v>100</v>
      </c>
      <c r="L17" s="83">
        <v>100</v>
      </c>
      <c r="M17" s="83">
        <v>100</v>
      </c>
      <c r="N17" s="83">
        <v>100</v>
      </c>
      <c r="O17" s="83">
        <v>100</v>
      </c>
      <c r="P17" s="5">
        <v>0</v>
      </c>
      <c r="Q17" s="14">
        <f t="shared" si="0"/>
        <v>85.714285714285708</v>
      </c>
    </row>
    <row r="18" spans="2:17" ht="16">
      <c r="B18" s="42">
        <f t="shared" si="1"/>
        <v>10</v>
      </c>
      <c r="C18" s="45" t="s">
        <v>66</v>
      </c>
      <c r="D18" s="31" t="s">
        <v>37</v>
      </c>
      <c r="E18" s="34"/>
      <c r="F18" s="34"/>
      <c r="G18" s="34"/>
      <c r="H18" s="34"/>
      <c r="I18" s="35"/>
      <c r="J18" s="83">
        <v>95</v>
      </c>
      <c r="K18" s="83">
        <v>90</v>
      </c>
      <c r="L18" s="83">
        <v>83</v>
      </c>
      <c r="M18" s="83">
        <v>88.5</v>
      </c>
      <c r="N18" s="83">
        <v>100</v>
      </c>
      <c r="O18" s="83">
        <v>90</v>
      </c>
      <c r="P18" s="5">
        <v>0</v>
      </c>
      <c r="Q18" s="14">
        <f t="shared" si="0"/>
        <v>78.071428571428569</v>
      </c>
    </row>
    <row r="19" spans="2:17" ht="16">
      <c r="B19" s="42">
        <f t="shared" si="1"/>
        <v>11</v>
      </c>
      <c r="C19" s="45" t="s">
        <v>67</v>
      </c>
      <c r="D19" s="31" t="s">
        <v>38</v>
      </c>
      <c r="E19" s="34"/>
      <c r="F19" s="34"/>
      <c r="G19" s="34"/>
      <c r="H19" s="34"/>
      <c r="I19" s="35"/>
      <c r="J19" s="83">
        <v>70</v>
      </c>
      <c r="K19" s="83">
        <v>70</v>
      </c>
      <c r="L19" s="83">
        <v>70</v>
      </c>
      <c r="M19" s="83">
        <v>70</v>
      </c>
      <c r="N19" s="83">
        <v>70</v>
      </c>
      <c r="O19" s="83">
        <v>70</v>
      </c>
      <c r="P19" s="5">
        <v>0</v>
      </c>
      <c r="Q19" s="14">
        <f t="shared" si="0"/>
        <v>60</v>
      </c>
    </row>
    <row r="20" spans="2:17" ht="16">
      <c r="B20" s="42">
        <f t="shared" si="1"/>
        <v>12</v>
      </c>
      <c r="C20" s="45" t="s">
        <v>68</v>
      </c>
      <c r="D20" s="31" t="s">
        <v>39</v>
      </c>
      <c r="E20" s="34"/>
      <c r="F20" s="34"/>
      <c r="G20" s="34"/>
      <c r="H20" s="34"/>
      <c r="I20" s="35"/>
      <c r="J20" s="83">
        <v>91</v>
      </c>
      <c r="K20" s="83">
        <v>84</v>
      </c>
      <c r="L20" s="83">
        <v>79</v>
      </c>
      <c r="M20" s="83">
        <v>79</v>
      </c>
      <c r="N20" s="83">
        <v>95</v>
      </c>
      <c r="O20" s="83">
        <v>70</v>
      </c>
      <c r="P20" s="5">
        <v>0</v>
      </c>
      <c r="Q20" s="14">
        <f t="shared" si="0"/>
        <v>71.142857142857139</v>
      </c>
    </row>
    <row r="21" spans="2:17" ht="16">
      <c r="B21" s="42">
        <f t="shared" si="1"/>
        <v>13</v>
      </c>
      <c r="C21" s="45" t="s">
        <v>69</v>
      </c>
      <c r="D21" s="31" t="s">
        <v>40</v>
      </c>
      <c r="E21" s="34"/>
      <c r="F21" s="34"/>
      <c r="G21" s="34"/>
      <c r="H21" s="34"/>
      <c r="I21" s="35"/>
      <c r="J21" s="83">
        <v>97</v>
      </c>
      <c r="K21" s="83">
        <v>81</v>
      </c>
      <c r="L21" s="83">
        <v>82</v>
      </c>
      <c r="M21" s="83">
        <v>94.5</v>
      </c>
      <c r="N21" s="83">
        <v>90</v>
      </c>
      <c r="O21" s="83">
        <v>85</v>
      </c>
      <c r="P21" s="5">
        <v>0</v>
      </c>
      <c r="Q21" s="14">
        <f t="shared" si="0"/>
        <v>75.642857142857139</v>
      </c>
    </row>
    <row r="22" spans="2:17" ht="16">
      <c r="B22" s="42">
        <f t="shared" si="1"/>
        <v>14</v>
      </c>
      <c r="C22" s="45" t="s">
        <v>70</v>
      </c>
      <c r="D22" s="31" t="s">
        <v>41</v>
      </c>
      <c r="E22" s="34"/>
      <c r="F22" s="34"/>
      <c r="G22" s="34"/>
      <c r="H22" s="34"/>
      <c r="I22" s="35"/>
      <c r="J22" s="83">
        <v>70</v>
      </c>
      <c r="K22" s="83">
        <v>70</v>
      </c>
      <c r="L22" s="83">
        <v>70</v>
      </c>
      <c r="M22" s="83">
        <v>70</v>
      </c>
      <c r="N22" s="83">
        <v>70</v>
      </c>
      <c r="O22" s="83">
        <v>70</v>
      </c>
      <c r="P22" s="5">
        <v>0</v>
      </c>
      <c r="Q22" s="14">
        <f t="shared" si="0"/>
        <v>60</v>
      </c>
    </row>
    <row r="23" spans="2:17" ht="16">
      <c r="B23" s="42">
        <f t="shared" si="1"/>
        <v>15</v>
      </c>
      <c r="C23" s="45" t="s">
        <v>71</v>
      </c>
      <c r="D23" s="31" t="s">
        <v>42</v>
      </c>
      <c r="E23" s="34"/>
      <c r="F23" s="34"/>
      <c r="G23" s="34"/>
      <c r="H23" s="34"/>
      <c r="I23" s="35"/>
      <c r="J23" s="83">
        <v>70</v>
      </c>
      <c r="K23" s="83">
        <v>70</v>
      </c>
      <c r="L23" s="83">
        <v>70</v>
      </c>
      <c r="M23" s="83">
        <v>70</v>
      </c>
      <c r="N23" s="83">
        <v>70</v>
      </c>
      <c r="O23" s="83">
        <v>70</v>
      </c>
      <c r="P23" s="5">
        <v>0</v>
      </c>
      <c r="Q23" s="14">
        <f t="shared" si="0"/>
        <v>60</v>
      </c>
    </row>
    <row r="24" spans="2:17" ht="16">
      <c r="B24" s="42">
        <f t="shared" si="1"/>
        <v>16</v>
      </c>
      <c r="C24" s="45" t="s">
        <v>72</v>
      </c>
      <c r="D24" s="31" t="s">
        <v>43</v>
      </c>
      <c r="E24" s="34"/>
      <c r="F24" s="34"/>
      <c r="G24" s="34"/>
      <c r="H24" s="34"/>
      <c r="I24" s="35"/>
      <c r="J24" s="83">
        <v>95</v>
      </c>
      <c r="K24" s="83">
        <v>90</v>
      </c>
      <c r="L24" s="83">
        <v>70</v>
      </c>
      <c r="M24" s="83">
        <v>74</v>
      </c>
      <c r="N24" s="83">
        <v>100</v>
      </c>
      <c r="O24" s="83">
        <v>90</v>
      </c>
      <c r="P24" s="29">
        <v>0</v>
      </c>
      <c r="Q24" s="14">
        <f t="shared" ref="Q24:Q26" si="2">SUM(J24:P24)/7</f>
        <v>74.142857142857139</v>
      </c>
    </row>
    <row r="25" spans="2:17" ht="16">
      <c r="B25" s="42">
        <f t="shared" si="1"/>
        <v>17</v>
      </c>
      <c r="C25" s="45" t="s">
        <v>73</v>
      </c>
      <c r="D25" s="31" t="s">
        <v>44</v>
      </c>
      <c r="E25" s="34"/>
      <c r="F25" s="34"/>
      <c r="G25" s="34"/>
      <c r="H25" s="34"/>
      <c r="I25" s="35"/>
      <c r="J25" s="83">
        <v>98</v>
      </c>
      <c r="K25" s="83">
        <v>71</v>
      </c>
      <c r="L25" s="83">
        <v>70</v>
      </c>
      <c r="M25" s="83">
        <v>70</v>
      </c>
      <c r="N25" s="83">
        <v>70</v>
      </c>
      <c r="O25" s="83">
        <v>70</v>
      </c>
      <c r="P25" s="29">
        <v>0</v>
      </c>
      <c r="Q25" s="14">
        <f t="shared" si="2"/>
        <v>64.142857142857139</v>
      </c>
    </row>
    <row r="26" spans="2:17" ht="16">
      <c r="B26" s="42">
        <f t="shared" si="1"/>
        <v>18</v>
      </c>
      <c r="C26" s="45" t="s">
        <v>74</v>
      </c>
      <c r="D26" s="31" t="s">
        <v>45</v>
      </c>
      <c r="E26" s="34"/>
      <c r="F26" s="34"/>
      <c r="G26" s="34"/>
      <c r="H26" s="34"/>
      <c r="I26" s="35"/>
      <c r="J26" s="83">
        <v>78</v>
      </c>
      <c r="K26" s="83">
        <v>70</v>
      </c>
      <c r="L26" s="83">
        <v>70</v>
      </c>
      <c r="M26" s="83">
        <v>70</v>
      </c>
      <c r="N26" s="83">
        <v>70</v>
      </c>
      <c r="O26" s="83">
        <v>70</v>
      </c>
      <c r="P26" s="29">
        <v>0</v>
      </c>
      <c r="Q26" s="14">
        <f t="shared" si="2"/>
        <v>61.142857142857146</v>
      </c>
    </row>
    <row r="27" spans="2:17" ht="15">
      <c r="B27" s="7">
        <f t="shared" si="1"/>
        <v>19</v>
      </c>
      <c r="C27" s="45" t="s">
        <v>75</v>
      </c>
      <c r="D27" s="31" t="s">
        <v>46</v>
      </c>
      <c r="E27" s="36"/>
      <c r="F27" s="36"/>
      <c r="G27" s="36"/>
      <c r="H27" s="36"/>
      <c r="I27" s="37"/>
      <c r="J27" s="83">
        <v>95</v>
      </c>
      <c r="K27" s="83">
        <v>93</v>
      </c>
      <c r="L27" s="83">
        <v>90</v>
      </c>
      <c r="M27" s="83">
        <v>81</v>
      </c>
      <c r="N27" s="83">
        <v>100</v>
      </c>
      <c r="O27" s="83">
        <v>100</v>
      </c>
      <c r="P27" s="44">
        <v>0</v>
      </c>
      <c r="Q27" s="14">
        <f t="shared" ref="Q27:Q37" si="3">SUM(J27:P27)/7</f>
        <v>79.857142857142861</v>
      </c>
    </row>
    <row r="28" spans="2:17" ht="15">
      <c r="B28" s="7">
        <f t="shared" si="1"/>
        <v>20</v>
      </c>
      <c r="C28" s="45" t="s">
        <v>76</v>
      </c>
      <c r="D28" s="31" t="s">
        <v>47</v>
      </c>
      <c r="E28" s="36"/>
      <c r="F28" s="36"/>
      <c r="G28" s="36"/>
      <c r="H28" s="36"/>
      <c r="I28" s="37"/>
      <c r="J28" s="83">
        <v>100</v>
      </c>
      <c r="K28" s="83">
        <v>100</v>
      </c>
      <c r="L28" s="83">
        <v>100</v>
      </c>
      <c r="M28" s="83">
        <v>100</v>
      </c>
      <c r="N28" s="83">
        <v>100</v>
      </c>
      <c r="O28" s="83">
        <v>100</v>
      </c>
      <c r="P28" s="44">
        <v>0</v>
      </c>
      <c r="Q28" s="14">
        <f t="shared" si="3"/>
        <v>85.714285714285708</v>
      </c>
    </row>
    <row r="29" spans="2:17" ht="15">
      <c r="B29" s="7">
        <f t="shared" si="1"/>
        <v>21</v>
      </c>
      <c r="C29" s="45" t="s">
        <v>77</v>
      </c>
      <c r="D29" s="31" t="s">
        <v>48</v>
      </c>
      <c r="E29" s="36"/>
      <c r="F29" s="36"/>
      <c r="G29" s="36"/>
      <c r="H29" s="36"/>
      <c r="I29" s="37"/>
      <c r="J29" s="83">
        <v>100</v>
      </c>
      <c r="K29" s="83">
        <v>93</v>
      </c>
      <c r="L29" s="83">
        <v>95</v>
      </c>
      <c r="M29" s="83">
        <v>86</v>
      </c>
      <c r="N29" s="83">
        <v>100</v>
      </c>
      <c r="O29" s="83">
        <v>100</v>
      </c>
      <c r="P29" s="44">
        <v>0</v>
      </c>
      <c r="Q29" s="14">
        <f t="shared" si="3"/>
        <v>82</v>
      </c>
    </row>
    <row r="30" spans="2:17" ht="15">
      <c r="B30" s="7">
        <f t="shared" si="1"/>
        <v>22</v>
      </c>
      <c r="C30" s="45" t="s">
        <v>78</v>
      </c>
      <c r="D30" s="31" t="s">
        <v>49</v>
      </c>
      <c r="E30" s="36"/>
      <c r="F30" s="36"/>
      <c r="G30" s="36"/>
      <c r="H30" s="36"/>
      <c r="I30" s="37"/>
      <c r="J30" s="83">
        <v>90</v>
      </c>
      <c r="K30" s="83">
        <v>70</v>
      </c>
      <c r="L30" s="83">
        <v>70</v>
      </c>
      <c r="M30" s="83">
        <v>70</v>
      </c>
      <c r="N30" s="83">
        <v>70</v>
      </c>
      <c r="O30" s="83">
        <v>70</v>
      </c>
      <c r="P30" s="44">
        <v>0</v>
      </c>
      <c r="Q30" s="14">
        <f t="shared" si="3"/>
        <v>62.857142857142854</v>
      </c>
    </row>
    <row r="31" spans="2:17" ht="15">
      <c r="B31" s="7">
        <f t="shared" si="1"/>
        <v>23</v>
      </c>
      <c r="C31" s="45" t="s">
        <v>79</v>
      </c>
      <c r="D31" s="31" t="s">
        <v>50</v>
      </c>
      <c r="E31" s="36"/>
      <c r="F31" s="36"/>
      <c r="G31" s="36"/>
      <c r="H31" s="36"/>
      <c r="I31" s="37"/>
      <c r="J31" s="83">
        <v>76</v>
      </c>
      <c r="K31" s="83">
        <v>70</v>
      </c>
      <c r="L31" s="83">
        <v>70</v>
      </c>
      <c r="M31" s="83">
        <v>70</v>
      </c>
      <c r="N31" s="83">
        <v>70</v>
      </c>
      <c r="O31" s="83">
        <v>70</v>
      </c>
      <c r="P31" s="44">
        <v>0</v>
      </c>
      <c r="Q31" s="14">
        <f t="shared" si="3"/>
        <v>60.857142857142854</v>
      </c>
    </row>
    <row r="32" spans="2:17" ht="15">
      <c r="B32" s="7">
        <f t="shared" si="1"/>
        <v>24</v>
      </c>
      <c r="C32" s="45" t="s">
        <v>80</v>
      </c>
      <c r="D32" s="31" t="s">
        <v>51</v>
      </c>
      <c r="E32" s="36"/>
      <c r="F32" s="36"/>
      <c r="G32" s="36"/>
      <c r="H32" s="36"/>
      <c r="I32" s="37"/>
      <c r="J32" s="83">
        <v>90</v>
      </c>
      <c r="K32" s="83">
        <v>70</v>
      </c>
      <c r="L32" s="83">
        <v>70</v>
      </c>
      <c r="M32" s="83">
        <v>70</v>
      </c>
      <c r="N32" s="83">
        <v>70</v>
      </c>
      <c r="O32" s="83">
        <v>70</v>
      </c>
      <c r="P32" s="44">
        <v>0</v>
      </c>
      <c r="Q32" s="14">
        <f t="shared" si="3"/>
        <v>62.857142857142854</v>
      </c>
    </row>
    <row r="33" spans="2:17" ht="15">
      <c r="B33" s="7">
        <f t="shared" si="1"/>
        <v>25</v>
      </c>
      <c r="C33" s="45" t="s">
        <v>81</v>
      </c>
      <c r="D33" s="31" t="s">
        <v>52</v>
      </c>
      <c r="E33" s="36"/>
      <c r="F33" s="36"/>
      <c r="G33" s="36"/>
      <c r="H33" s="36"/>
      <c r="I33" s="37"/>
      <c r="J33" s="83">
        <v>97</v>
      </c>
      <c r="K33" s="83">
        <v>85</v>
      </c>
      <c r="L33" s="83">
        <v>83</v>
      </c>
      <c r="M33" s="83">
        <v>80</v>
      </c>
      <c r="N33" s="83">
        <v>95</v>
      </c>
      <c r="O33" s="83">
        <v>90</v>
      </c>
      <c r="P33" s="44">
        <v>0</v>
      </c>
      <c r="Q33" s="14">
        <f t="shared" si="3"/>
        <v>75.714285714285708</v>
      </c>
    </row>
    <row r="34" spans="2:17" ht="15">
      <c r="B34" s="7">
        <f t="shared" si="1"/>
        <v>26</v>
      </c>
      <c r="C34" s="45" t="s">
        <v>82</v>
      </c>
      <c r="D34" s="31" t="s">
        <v>53</v>
      </c>
      <c r="E34" s="36"/>
      <c r="F34" s="36"/>
      <c r="G34" s="36"/>
      <c r="H34" s="36"/>
      <c r="I34" s="37"/>
      <c r="J34" s="83">
        <v>95</v>
      </c>
      <c r="K34" s="83">
        <v>85</v>
      </c>
      <c r="L34" s="83">
        <v>75</v>
      </c>
      <c r="M34" s="83">
        <v>70.5</v>
      </c>
      <c r="N34" s="83">
        <v>95</v>
      </c>
      <c r="O34" s="83">
        <v>80</v>
      </c>
      <c r="P34" s="44">
        <v>0</v>
      </c>
      <c r="Q34" s="14">
        <f t="shared" si="3"/>
        <v>71.5</v>
      </c>
    </row>
    <row r="35" spans="2:17" ht="15">
      <c r="B35" s="7">
        <f t="shared" si="1"/>
        <v>27</v>
      </c>
      <c r="C35" s="45" t="s">
        <v>83</v>
      </c>
      <c r="D35" s="31" t="s">
        <v>54</v>
      </c>
      <c r="E35" s="36"/>
      <c r="F35" s="36"/>
      <c r="G35" s="36"/>
      <c r="H35" s="36"/>
      <c r="I35" s="37"/>
      <c r="J35" s="83">
        <v>100</v>
      </c>
      <c r="K35" s="83">
        <v>88</v>
      </c>
      <c r="L35" s="83">
        <v>95</v>
      </c>
      <c r="M35" s="83">
        <v>93.5</v>
      </c>
      <c r="N35" s="83">
        <v>100</v>
      </c>
      <c r="O35" s="83">
        <v>100</v>
      </c>
      <c r="P35" s="44">
        <v>0</v>
      </c>
      <c r="Q35" s="14">
        <f t="shared" si="3"/>
        <v>82.357142857142861</v>
      </c>
    </row>
    <row r="36" spans="2:17" ht="15">
      <c r="B36" s="7">
        <f t="shared" si="1"/>
        <v>28</v>
      </c>
      <c r="C36" s="45" t="s">
        <v>84</v>
      </c>
      <c r="D36" s="31" t="s">
        <v>55</v>
      </c>
      <c r="E36" s="36"/>
      <c r="F36" s="36"/>
      <c r="G36" s="36"/>
      <c r="H36" s="36"/>
      <c r="I36" s="37"/>
      <c r="J36" s="83">
        <v>70</v>
      </c>
      <c r="K36" s="83">
        <v>70</v>
      </c>
      <c r="L36" s="83">
        <v>70</v>
      </c>
      <c r="M36" s="83">
        <v>70</v>
      </c>
      <c r="N36" s="83">
        <v>70</v>
      </c>
      <c r="O36" s="83">
        <v>70</v>
      </c>
      <c r="P36" s="44">
        <v>0</v>
      </c>
      <c r="Q36" s="14">
        <f t="shared" si="3"/>
        <v>60</v>
      </c>
    </row>
    <row r="37" spans="2:17" ht="15">
      <c r="B37" s="7">
        <f t="shared" si="1"/>
        <v>29</v>
      </c>
      <c r="C37" s="45" t="s">
        <v>85</v>
      </c>
      <c r="D37" s="31" t="s">
        <v>56</v>
      </c>
      <c r="E37" s="36"/>
      <c r="F37" s="36"/>
      <c r="G37" s="36"/>
      <c r="H37" s="36"/>
      <c r="I37" s="37"/>
      <c r="J37" s="83">
        <v>100</v>
      </c>
      <c r="K37" s="83">
        <v>100</v>
      </c>
      <c r="L37" s="83">
        <v>97</v>
      </c>
      <c r="M37" s="83">
        <v>100</v>
      </c>
      <c r="N37" s="83">
        <v>100</v>
      </c>
      <c r="O37" s="83">
        <v>100</v>
      </c>
      <c r="P37" s="44">
        <v>0</v>
      </c>
      <c r="Q37" s="14">
        <f t="shared" si="3"/>
        <v>85.285714285714292</v>
      </c>
    </row>
    <row r="38" spans="2:17">
      <c r="B38" s="7">
        <f t="shared" si="1"/>
        <v>30</v>
      </c>
      <c r="C38" s="7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75"/>
      <c r="E39" s="75"/>
      <c r="F39" s="75"/>
      <c r="G39" s="75"/>
      <c r="H39" s="75"/>
      <c r="I39" s="75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75"/>
      <c r="E40" s="75"/>
      <c r="F40" s="75"/>
      <c r="G40" s="75"/>
      <c r="H40" s="75"/>
      <c r="I40" s="75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5"/>
      <c r="E47" s="75"/>
      <c r="F47" s="75"/>
      <c r="G47" s="75"/>
      <c r="H47" s="75"/>
      <c r="I47" s="75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5"/>
      <c r="E49" s="75"/>
      <c r="F49" s="75"/>
      <c r="G49" s="75"/>
      <c r="H49" s="75"/>
      <c r="I49" s="75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5"/>
      <c r="E50" s="75"/>
      <c r="F50" s="75"/>
      <c r="G50" s="75"/>
      <c r="H50" s="75"/>
      <c r="I50" s="75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5"/>
      <c r="E51" s="75"/>
      <c r="F51" s="75"/>
      <c r="G51" s="75"/>
      <c r="H51" s="75"/>
      <c r="I51" s="75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5"/>
      <c r="E52" s="75"/>
      <c r="F52" s="75"/>
      <c r="G52" s="75"/>
      <c r="H52" s="75"/>
      <c r="I52" s="75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0"/>
      <c r="H54" s="66" t="s">
        <v>19</v>
      </c>
      <c r="I54" s="66"/>
      <c r="J54" s="23">
        <f>COUNTIF(J9:J53,"&gt;=70")</f>
        <v>29</v>
      </c>
      <c r="K54" s="23">
        <f t="shared" ref="K54:P54" si="4">COUNTIF(K9:K53,"&gt;=70")</f>
        <v>29</v>
      </c>
      <c r="L54" s="23">
        <f t="shared" si="4"/>
        <v>29</v>
      </c>
      <c r="M54" s="23">
        <f t="shared" si="4"/>
        <v>29</v>
      </c>
      <c r="N54" s="23">
        <f t="shared" si="4"/>
        <v>29</v>
      </c>
      <c r="O54" s="23">
        <f t="shared" si="4"/>
        <v>29</v>
      </c>
      <c r="P54" s="23">
        <f t="shared" si="4"/>
        <v>0</v>
      </c>
      <c r="Q54" s="27">
        <f t="shared" ref="Q54" si="5">COUNTIF(Q9:Q48,"&gt;=70")</f>
        <v>15</v>
      </c>
    </row>
    <row r="55" spans="2:17">
      <c r="C55" s="62"/>
      <c r="D55" s="62"/>
      <c r="E55" s="1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14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29</v>
      </c>
      <c r="K56" s="24">
        <f t="shared" ref="K56:Q56" si="7">COUNT(K9:K53)</f>
        <v>29</v>
      </c>
      <c r="L56" s="24">
        <f t="shared" si="7"/>
        <v>29</v>
      </c>
      <c r="M56" s="24">
        <f t="shared" si="7"/>
        <v>29</v>
      </c>
      <c r="N56" s="24">
        <f t="shared" si="7"/>
        <v>29</v>
      </c>
      <c r="O56" s="24">
        <f t="shared" si="7"/>
        <v>29</v>
      </c>
      <c r="P56" s="24">
        <f t="shared" si="7"/>
        <v>29</v>
      </c>
      <c r="Q56" s="24">
        <f t="shared" si="7"/>
        <v>29</v>
      </c>
    </row>
    <row r="57" spans="2:17">
      <c r="C57" s="62"/>
      <c r="D57" s="62"/>
      <c r="E57" s="10"/>
      <c r="F57" s="12"/>
      <c r="H57" s="68" t="s">
        <v>16</v>
      </c>
      <c r="I57" s="68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>
        <f t="shared" si="8"/>
        <v>0</v>
      </c>
      <c r="Q57" s="26">
        <f t="shared" si="8"/>
        <v>0.51724137931034486</v>
      </c>
    </row>
    <row r="58" spans="2:17">
      <c r="C58" s="62"/>
      <c r="D58" s="62"/>
      <c r="E58" s="10"/>
      <c r="F58" s="12"/>
      <c r="H58" s="68" t="s">
        <v>17</v>
      </c>
      <c r="I58" s="68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0.48275862068965519</v>
      </c>
    </row>
    <row r="59" spans="2:17">
      <c r="C59" s="62"/>
      <c r="D59" s="62"/>
      <c r="E59" s="11"/>
      <c r="F59" s="12"/>
    </row>
    <row r="60" spans="2:17">
      <c r="C60" s="10"/>
      <c r="D60" s="10"/>
      <c r="E60" s="1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8">
    <mergeCell ref="C54:D54"/>
    <mergeCell ref="D49:I49"/>
    <mergeCell ref="D50:I50"/>
    <mergeCell ref="D51:I51"/>
    <mergeCell ref="D52:I52"/>
    <mergeCell ref="D53:I53"/>
    <mergeCell ref="D48:I48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88</v>
      </c>
      <c r="K4" s="71"/>
      <c r="M4" t="s">
        <v>2</v>
      </c>
      <c r="N4" s="72">
        <v>45448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46" t="s">
        <v>89</v>
      </c>
      <c r="D9" t="s">
        <v>90</v>
      </c>
      <c r="E9" s="34"/>
      <c r="F9" s="34"/>
      <c r="G9" s="34"/>
      <c r="H9" s="34"/>
      <c r="I9" s="35"/>
      <c r="J9" s="83">
        <v>70</v>
      </c>
      <c r="K9" s="83">
        <v>70</v>
      </c>
      <c r="L9" s="83">
        <v>70</v>
      </c>
      <c r="M9" s="83">
        <v>70</v>
      </c>
      <c r="N9" s="83">
        <v>70</v>
      </c>
      <c r="O9" s="83">
        <v>80</v>
      </c>
      <c r="P9" s="29">
        <v>0</v>
      </c>
      <c r="Q9" s="14">
        <f>SUM(J9:P9)/7</f>
        <v>61.428571428571431</v>
      </c>
    </row>
    <row r="10" spans="2:18" ht="16" customHeight="1">
      <c r="B10" s="18">
        <f>B9+1</f>
        <v>2</v>
      </c>
      <c r="C10" s="47" t="s">
        <v>92</v>
      </c>
      <c r="D10" t="s">
        <v>91</v>
      </c>
      <c r="E10" s="34"/>
      <c r="F10" s="34"/>
      <c r="G10" s="34"/>
      <c r="H10" s="34"/>
      <c r="I10" s="35"/>
      <c r="J10" s="83">
        <v>78</v>
      </c>
      <c r="K10" s="83">
        <v>70</v>
      </c>
      <c r="L10" s="83">
        <v>70</v>
      </c>
      <c r="M10" s="83">
        <v>70</v>
      </c>
      <c r="N10" s="83">
        <v>70</v>
      </c>
      <c r="O10" s="83">
        <v>70</v>
      </c>
      <c r="P10" s="29">
        <v>0</v>
      </c>
      <c r="Q10" s="14">
        <f t="shared" ref="Q10:Q25" si="0">SUM(J10:P10)/7</f>
        <v>61.142857142857146</v>
      </c>
    </row>
    <row r="11" spans="2:18" ht="16" customHeight="1">
      <c r="B11" s="18">
        <f t="shared" ref="B11:B53" si="1">B10+1</f>
        <v>3</v>
      </c>
      <c r="C11" s="47" t="s">
        <v>93</v>
      </c>
      <c r="D11" t="s">
        <v>94</v>
      </c>
      <c r="E11" s="34"/>
      <c r="F11" s="34"/>
      <c r="G11" s="34"/>
      <c r="H11" s="34"/>
      <c r="I11" s="35"/>
      <c r="J11" s="83">
        <v>100</v>
      </c>
      <c r="K11" s="83">
        <v>100</v>
      </c>
      <c r="L11" s="83">
        <v>100</v>
      </c>
      <c r="M11" s="83">
        <v>98.5</v>
      </c>
      <c r="N11" s="83">
        <v>100</v>
      </c>
      <c r="O11" s="83">
        <v>95</v>
      </c>
      <c r="P11" s="29">
        <v>0</v>
      </c>
      <c r="Q11" s="14">
        <f t="shared" si="0"/>
        <v>84.785714285714292</v>
      </c>
    </row>
    <row r="12" spans="2:18" ht="16" customHeight="1">
      <c r="B12" s="18">
        <f t="shared" si="1"/>
        <v>4</v>
      </c>
      <c r="C12" s="47" t="s">
        <v>95</v>
      </c>
      <c r="D12" t="s">
        <v>96</v>
      </c>
      <c r="E12" s="34"/>
      <c r="F12" s="34"/>
      <c r="G12" s="34"/>
      <c r="H12" s="34"/>
      <c r="I12" s="35"/>
      <c r="J12" s="83">
        <v>80</v>
      </c>
      <c r="K12" s="83">
        <v>95</v>
      </c>
      <c r="L12" s="83">
        <v>90</v>
      </c>
      <c r="M12" s="83">
        <v>96</v>
      </c>
      <c r="N12" s="83">
        <v>100</v>
      </c>
      <c r="O12" s="83">
        <v>95</v>
      </c>
      <c r="P12" s="29">
        <v>0</v>
      </c>
      <c r="Q12" s="14">
        <f t="shared" si="0"/>
        <v>79.428571428571431</v>
      </c>
    </row>
    <row r="13" spans="2:18" ht="16" customHeight="1">
      <c r="B13" s="18">
        <f t="shared" si="1"/>
        <v>5</v>
      </c>
      <c r="C13" s="47" t="s">
        <v>97</v>
      </c>
      <c r="D13" t="s">
        <v>98</v>
      </c>
      <c r="E13" s="34"/>
      <c r="F13" s="34"/>
      <c r="G13" s="34"/>
      <c r="H13" s="34"/>
      <c r="I13" s="35"/>
      <c r="J13" s="83">
        <v>80</v>
      </c>
      <c r="K13" s="83">
        <v>83</v>
      </c>
      <c r="L13" s="83">
        <v>91</v>
      </c>
      <c r="M13" s="83">
        <v>78</v>
      </c>
      <c r="N13" s="83">
        <v>100</v>
      </c>
      <c r="O13" s="83">
        <v>85</v>
      </c>
      <c r="P13" s="29">
        <v>0</v>
      </c>
      <c r="Q13" s="14">
        <f t="shared" si="0"/>
        <v>73.857142857142861</v>
      </c>
    </row>
    <row r="14" spans="2:18" ht="16" customHeight="1">
      <c r="B14" s="18">
        <f t="shared" si="1"/>
        <v>6</v>
      </c>
      <c r="C14" s="47" t="s">
        <v>99</v>
      </c>
      <c r="D14" t="s">
        <v>100</v>
      </c>
      <c r="E14" s="34"/>
      <c r="F14" s="34"/>
      <c r="G14" s="34"/>
      <c r="H14" s="34"/>
      <c r="I14" s="35"/>
      <c r="J14" s="83">
        <v>90</v>
      </c>
      <c r="K14" s="83">
        <v>75</v>
      </c>
      <c r="L14" s="83">
        <v>80</v>
      </c>
      <c r="M14" s="83">
        <v>82</v>
      </c>
      <c r="N14" s="83">
        <v>80</v>
      </c>
      <c r="O14" s="83">
        <v>80</v>
      </c>
      <c r="P14" s="29">
        <v>0</v>
      </c>
      <c r="Q14" s="14">
        <f t="shared" si="0"/>
        <v>69.571428571428569</v>
      </c>
    </row>
    <row r="15" spans="2:18" ht="16" customHeight="1">
      <c r="B15" s="18">
        <f t="shared" si="1"/>
        <v>7</v>
      </c>
      <c r="C15" s="47" t="s">
        <v>102</v>
      </c>
      <c r="D15" t="s">
        <v>101</v>
      </c>
      <c r="E15" s="34"/>
      <c r="F15" s="34"/>
      <c r="G15" s="34"/>
      <c r="H15" s="34"/>
      <c r="I15" s="35"/>
      <c r="J15" s="83">
        <v>90</v>
      </c>
      <c r="K15" s="83">
        <v>80</v>
      </c>
      <c r="L15" s="83">
        <v>81</v>
      </c>
      <c r="M15" s="83">
        <v>77</v>
      </c>
      <c r="N15" s="83">
        <v>80</v>
      </c>
      <c r="O15" s="83">
        <v>80</v>
      </c>
      <c r="P15" s="29">
        <v>0</v>
      </c>
      <c r="Q15" s="14">
        <f t="shared" si="0"/>
        <v>69.714285714285708</v>
      </c>
    </row>
    <row r="16" spans="2:18" ht="16" customHeight="1">
      <c r="B16" s="18">
        <f t="shared" si="1"/>
        <v>8</v>
      </c>
      <c r="C16" s="47" t="s">
        <v>103</v>
      </c>
      <c r="D16" t="s">
        <v>104</v>
      </c>
      <c r="E16" s="34"/>
      <c r="F16" s="34"/>
      <c r="G16" s="34"/>
      <c r="H16" s="34"/>
      <c r="I16" s="35"/>
      <c r="J16" s="83">
        <v>70</v>
      </c>
      <c r="K16" s="83">
        <v>70</v>
      </c>
      <c r="L16" s="83">
        <v>70</v>
      </c>
      <c r="M16" s="83">
        <v>70</v>
      </c>
      <c r="N16" s="83">
        <v>70</v>
      </c>
      <c r="O16" s="83">
        <v>70</v>
      </c>
      <c r="P16" s="29">
        <v>0</v>
      </c>
      <c r="Q16" s="14">
        <f t="shared" si="0"/>
        <v>60</v>
      </c>
    </row>
    <row r="17" spans="2:17" ht="16" customHeight="1">
      <c r="B17" s="18">
        <f t="shared" si="1"/>
        <v>9</v>
      </c>
      <c r="C17" s="47" t="s">
        <v>106</v>
      </c>
      <c r="D17" t="s">
        <v>105</v>
      </c>
      <c r="E17" s="34"/>
      <c r="F17" s="34"/>
      <c r="G17" s="34"/>
      <c r="H17" s="34"/>
      <c r="I17" s="35"/>
      <c r="J17" s="83">
        <v>80</v>
      </c>
      <c r="K17" s="83">
        <v>85</v>
      </c>
      <c r="L17" s="83">
        <v>80</v>
      </c>
      <c r="M17" s="83">
        <v>88.5</v>
      </c>
      <c r="N17" s="83">
        <v>100</v>
      </c>
      <c r="O17" s="83">
        <v>95</v>
      </c>
      <c r="P17" s="29">
        <v>0</v>
      </c>
      <c r="Q17" s="14">
        <f t="shared" si="0"/>
        <v>75.5</v>
      </c>
    </row>
    <row r="18" spans="2:17" ht="16" customHeight="1">
      <c r="B18" s="18">
        <f t="shared" si="1"/>
        <v>10</v>
      </c>
      <c r="C18" s="47" t="s">
        <v>107</v>
      </c>
      <c r="D18" t="s">
        <v>108</v>
      </c>
      <c r="E18" s="34"/>
      <c r="F18" s="34"/>
      <c r="G18" s="34"/>
      <c r="H18" s="34"/>
      <c r="I18" s="35"/>
      <c r="J18" s="83">
        <v>100</v>
      </c>
      <c r="K18" s="83">
        <v>83</v>
      </c>
      <c r="L18" s="83">
        <v>88</v>
      </c>
      <c r="M18" s="83">
        <v>85</v>
      </c>
      <c r="N18" s="83">
        <v>100</v>
      </c>
      <c r="O18" s="83">
        <v>95</v>
      </c>
      <c r="P18" s="29">
        <v>0</v>
      </c>
      <c r="Q18" s="14">
        <f t="shared" si="0"/>
        <v>78.714285714285708</v>
      </c>
    </row>
    <row r="19" spans="2:17" ht="16" customHeight="1">
      <c r="B19" s="18">
        <f t="shared" si="1"/>
        <v>11</v>
      </c>
      <c r="C19" s="47" t="s">
        <v>109</v>
      </c>
      <c r="D19" t="s">
        <v>110</v>
      </c>
      <c r="E19" s="34"/>
      <c r="F19" s="34"/>
      <c r="G19" s="34"/>
      <c r="H19" s="34"/>
      <c r="I19" s="35"/>
      <c r="J19" s="83">
        <v>70</v>
      </c>
      <c r="K19" s="83">
        <v>70</v>
      </c>
      <c r="L19" s="83">
        <v>70</v>
      </c>
      <c r="M19" s="83">
        <v>70</v>
      </c>
      <c r="N19" s="83">
        <v>70</v>
      </c>
      <c r="O19" s="83">
        <v>70</v>
      </c>
      <c r="P19" s="29">
        <v>0</v>
      </c>
      <c r="Q19" s="14">
        <f t="shared" si="0"/>
        <v>60</v>
      </c>
    </row>
    <row r="20" spans="2:17" ht="16" customHeight="1">
      <c r="B20" s="18">
        <f t="shared" si="1"/>
        <v>12</v>
      </c>
      <c r="C20" s="47" t="s">
        <v>111</v>
      </c>
      <c r="D20" t="s">
        <v>112</v>
      </c>
      <c r="E20" s="34"/>
      <c r="F20" s="34"/>
      <c r="G20" s="34"/>
      <c r="H20" s="34"/>
      <c r="I20" s="35"/>
      <c r="J20" s="83">
        <v>100</v>
      </c>
      <c r="K20" s="83">
        <v>97</v>
      </c>
      <c r="L20" s="83">
        <v>100</v>
      </c>
      <c r="M20" s="83">
        <v>98.5</v>
      </c>
      <c r="N20" s="83">
        <v>100</v>
      </c>
      <c r="O20" s="83">
        <v>95</v>
      </c>
      <c r="P20" s="29">
        <v>0</v>
      </c>
      <c r="Q20" s="14">
        <f t="shared" si="0"/>
        <v>84.357142857142861</v>
      </c>
    </row>
    <row r="21" spans="2:17" ht="16" customHeight="1">
      <c r="B21" s="18">
        <f t="shared" si="1"/>
        <v>13</v>
      </c>
      <c r="C21" s="47" t="s">
        <v>113</v>
      </c>
      <c r="D21" t="s">
        <v>114</v>
      </c>
      <c r="E21" s="34"/>
      <c r="F21" s="34"/>
      <c r="G21" s="34"/>
      <c r="H21" s="34"/>
      <c r="I21" s="35"/>
      <c r="J21" s="83">
        <v>80</v>
      </c>
      <c r="K21" s="83">
        <v>85</v>
      </c>
      <c r="L21" s="83">
        <v>85</v>
      </c>
      <c r="M21" s="83">
        <v>82</v>
      </c>
      <c r="N21" s="83">
        <v>80</v>
      </c>
      <c r="O21" s="83">
        <v>80</v>
      </c>
      <c r="P21" s="29">
        <v>0</v>
      </c>
      <c r="Q21" s="14">
        <f t="shared" si="0"/>
        <v>70.285714285714292</v>
      </c>
    </row>
    <row r="22" spans="2:17" ht="16" customHeight="1">
      <c r="B22" s="18">
        <f t="shared" si="1"/>
        <v>14</v>
      </c>
      <c r="C22" s="47" t="s">
        <v>115</v>
      </c>
      <c r="D22" t="s">
        <v>116</v>
      </c>
      <c r="E22" s="34"/>
      <c r="F22" s="34"/>
      <c r="G22" s="34"/>
      <c r="H22" s="34"/>
      <c r="I22" s="35"/>
      <c r="J22" s="83">
        <v>85</v>
      </c>
      <c r="K22" s="83">
        <v>90</v>
      </c>
      <c r="L22" s="83">
        <v>88</v>
      </c>
      <c r="M22" s="83">
        <v>86</v>
      </c>
      <c r="N22" s="83">
        <v>100</v>
      </c>
      <c r="O22" s="83">
        <v>95</v>
      </c>
      <c r="P22" s="29">
        <v>0</v>
      </c>
      <c r="Q22" s="14">
        <f t="shared" si="0"/>
        <v>77.714285714285708</v>
      </c>
    </row>
    <row r="23" spans="2:17" ht="16" customHeight="1">
      <c r="B23" s="18">
        <f t="shared" si="1"/>
        <v>15</v>
      </c>
      <c r="C23" s="47" t="s">
        <v>117</v>
      </c>
      <c r="D23" t="s">
        <v>118</v>
      </c>
      <c r="E23" s="34"/>
      <c r="F23" s="34"/>
      <c r="G23" s="34"/>
      <c r="H23" s="34"/>
      <c r="I23" s="35"/>
      <c r="J23" s="83">
        <v>100</v>
      </c>
      <c r="K23" s="83">
        <v>93</v>
      </c>
      <c r="L23" s="83">
        <v>95</v>
      </c>
      <c r="M23" s="83">
        <v>95</v>
      </c>
      <c r="N23" s="83">
        <v>100</v>
      </c>
      <c r="O23" s="83">
        <v>95</v>
      </c>
      <c r="P23" s="29">
        <v>0</v>
      </c>
      <c r="Q23" s="14">
        <f t="shared" si="0"/>
        <v>82.571428571428569</v>
      </c>
    </row>
    <row r="24" spans="2:17" ht="16" customHeight="1">
      <c r="B24" s="18">
        <f t="shared" si="1"/>
        <v>16</v>
      </c>
      <c r="C24" s="47" t="s">
        <v>122</v>
      </c>
      <c r="D24" t="s">
        <v>119</v>
      </c>
      <c r="E24" s="34"/>
      <c r="F24" s="34"/>
      <c r="G24" s="34"/>
      <c r="H24" s="34"/>
      <c r="I24" s="35"/>
      <c r="J24" s="83">
        <v>70</v>
      </c>
      <c r="K24" s="83">
        <v>75</v>
      </c>
      <c r="L24" s="83">
        <v>70</v>
      </c>
      <c r="M24" s="83">
        <v>83.5</v>
      </c>
      <c r="N24" s="83">
        <v>80</v>
      </c>
      <c r="O24" s="83">
        <v>80</v>
      </c>
      <c r="P24" s="29">
        <v>0</v>
      </c>
      <c r="Q24" s="14">
        <f t="shared" si="0"/>
        <v>65.5</v>
      </c>
    </row>
    <row r="25" spans="2:17" ht="16" customHeight="1">
      <c r="B25" s="18">
        <f t="shared" si="1"/>
        <v>17</v>
      </c>
      <c r="C25" s="48" t="s">
        <v>120</v>
      </c>
      <c r="D25" t="s">
        <v>121</v>
      </c>
      <c r="E25" s="34"/>
      <c r="F25" s="34"/>
      <c r="G25" s="34"/>
      <c r="H25" s="34"/>
      <c r="I25" s="35"/>
      <c r="J25" s="83">
        <v>100</v>
      </c>
      <c r="K25" s="83">
        <v>93</v>
      </c>
      <c r="L25" s="83">
        <v>95</v>
      </c>
      <c r="M25" s="83">
        <v>87</v>
      </c>
      <c r="N25" s="83">
        <v>100</v>
      </c>
      <c r="O25" s="83">
        <v>95</v>
      </c>
      <c r="P25" s="29">
        <v>0</v>
      </c>
      <c r="Q25" s="14">
        <f t="shared" si="0"/>
        <v>81.428571428571431</v>
      </c>
    </row>
    <row r="26" spans="2:17" ht="16" customHeight="1">
      <c r="B26" s="18">
        <f t="shared" si="1"/>
        <v>18</v>
      </c>
      <c r="C26" s="49"/>
      <c r="D26" s="50"/>
      <c r="E26" s="50"/>
      <c r="F26" s="50"/>
      <c r="G26" s="50"/>
      <c r="H26" s="50"/>
      <c r="I26" s="35"/>
      <c r="J26" s="29"/>
      <c r="K26" s="29"/>
      <c r="L26" s="29"/>
      <c r="M26" s="29"/>
      <c r="N26" s="29"/>
      <c r="O26" s="29"/>
      <c r="P26" s="29"/>
      <c r="Q26" s="14"/>
    </row>
    <row r="27" spans="2:17" ht="16" customHeight="1">
      <c r="B27" s="18">
        <f t="shared" si="1"/>
        <v>19</v>
      </c>
      <c r="C27" s="49"/>
      <c r="D27" s="50"/>
      <c r="E27" s="50"/>
      <c r="F27" s="50"/>
      <c r="G27" s="50"/>
      <c r="H27" s="50"/>
      <c r="I27" s="35"/>
      <c r="J27" s="29"/>
      <c r="K27" s="29"/>
      <c r="L27" s="29"/>
      <c r="M27" s="29"/>
      <c r="N27" s="29"/>
      <c r="O27" s="29"/>
      <c r="P27" s="29"/>
      <c r="Q27" s="14"/>
    </row>
    <row r="28" spans="2:17" ht="16" customHeight="1">
      <c r="B28" s="18">
        <f t="shared" si="1"/>
        <v>20</v>
      </c>
      <c r="C28" s="51"/>
      <c r="D28" s="50"/>
      <c r="E28" s="50"/>
      <c r="F28" s="50"/>
      <c r="G28" s="50"/>
      <c r="H28" s="50"/>
      <c r="I28" s="35"/>
      <c r="J28" s="29"/>
      <c r="K28" s="29"/>
      <c r="L28" s="29"/>
      <c r="M28" s="29"/>
      <c r="N28" s="29"/>
      <c r="O28" s="29"/>
      <c r="P28" s="29"/>
      <c r="Q28" s="14"/>
    </row>
    <row r="29" spans="2:17" ht="16" customHeight="1">
      <c r="B29" s="18">
        <f t="shared" si="1"/>
        <v>21</v>
      </c>
      <c r="C29" s="49"/>
      <c r="D29" s="50"/>
      <c r="E29" s="50"/>
      <c r="F29" s="50"/>
      <c r="G29" s="50"/>
      <c r="H29" s="50"/>
      <c r="I29" s="35"/>
      <c r="J29" s="29"/>
      <c r="K29" s="29"/>
      <c r="L29" s="29"/>
      <c r="M29" s="29"/>
      <c r="N29" s="29"/>
      <c r="O29" s="29"/>
      <c r="P29" s="29"/>
      <c r="Q29" s="14"/>
    </row>
    <row r="30" spans="2:17" ht="16" customHeight="1">
      <c r="B30" s="18">
        <f t="shared" si="1"/>
        <v>22</v>
      </c>
      <c r="C30" s="49"/>
      <c r="D30" s="50"/>
      <c r="E30" s="50"/>
      <c r="F30" s="50"/>
      <c r="G30" s="50"/>
      <c r="H30" s="50"/>
      <c r="I30" s="35"/>
      <c r="J30" s="29"/>
      <c r="K30" s="29"/>
      <c r="L30" s="29"/>
      <c r="M30" s="29"/>
      <c r="N30" s="29"/>
      <c r="O30" s="29"/>
      <c r="P30" s="29"/>
      <c r="Q30" s="14"/>
    </row>
    <row r="31" spans="2:17" ht="16" customHeight="1">
      <c r="B31" s="18">
        <f t="shared" si="1"/>
        <v>23</v>
      </c>
      <c r="C31" s="49"/>
      <c r="D31" s="50"/>
      <c r="E31" s="50"/>
      <c r="F31" s="50"/>
      <c r="G31" s="50"/>
      <c r="H31" s="50"/>
      <c r="I31" s="35"/>
      <c r="J31" s="29"/>
      <c r="K31" s="29"/>
      <c r="L31" s="29"/>
      <c r="M31" s="29"/>
      <c r="N31" s="29"/>
      <c r="O31" s="29"/>
      <c r="P31" s="29"/>
      <c r="Q31" s="14"/>
    </row>
    <row r="32" spans="2:17" ht="16" customHeight="1">
      <c r="B32" s="18">
        <f t="shared" si="1"/>
        <v>24</v>
      </c>
      <c r="C32" s="51"/>
      <c r="D32" s="50"/>
      <c r="E32" s="50"/>
      <c r="F32" s="50"/>
      <c r="G32" s="50"/>
      <c r="H32" s="50"/>
      <c r="I32" s="35"/>
      <c r="J32" s="29"/>
      <c r="K32" s="29"/>
      <c r="L32" s="29"/>
      <c r="M32" s="29"/>
      <c r="N32" s="29"/>
      <c r="O32" s="29"/>
      <c r="P32" s="29"/>
      <c r="Q32" s="14"/>
    </row>
    <row r="33" spans="2:17" ht="16" customHeight="1">
      <c r="B33" s="18">
        <f t="shared" si="1"/>
        <v>25</v>
      </c>
      <c r="C33" s="49"/>
      <c r="D33" s="50"/>
      <c r="E33" s="50"/>
      <c r="F33" s="50"/>
      <c r="G33" s="50"/>
      <c r="H33" s="50"/>
      <c r="I33" s="35"/>
      <c r="J33" s="29"/>
      <c r="K33" s="29"/>
      <c r="L33" s="29"/>
      <c r="M33" s="29"/>
      <c r="N33" s="29"/>
      <c r="O33" s="29"/>
      <c r="P33" s="29"/>
      <c r="Q33" s="14"/>
    </row>
    <row r="34" spans="2:17" ht="16" customHeight="1">
      <c r="B34" s="18">
        <f t="shared" si="1"/>
        <v>26</v>
      </c>
      <c r="C34" s="49"/>
      <c r="D34" s="50"/>
      <c r="E34" s="50"/>
      <c r="F34" s="50"/>
      <c r="G34" s="50"/>
      <c r="H34" s="50"/>
      <c r="I34" s="35"/>
      <c r="J34" s="29"/>
      <c r="K34" s="29"/>
      <c r="L34" s="29"/>
      <c r="M34" s="29"/>
      <c r="N34" s="29"/>
      <c r="O34" s="29"/>
      <c r="P34" s="29"/>
      <c r="Q34" s="14"/>
    </row>
    <row r="35" spans="2:17" ht="16" customHeight="1">
      <c r="B35" s="18">
        <f t="shared" si="1"/>
        <v>27</v>
      </c>
      <c r="C35" s="51"/>
      <c r="D35" s="50"/>
      <c r="E35" s="50"/>
      <c r="F35" s="50"/>
      <c r="G35" s="50"/>
      <c r="H35" s="50"/>
      <c r="I35" s="35"/>
      <c r="J35" s="29"/>
      <c r="K35" s="29"/>
      <c r="L35" s="29"/>
      <c r="M35" s="29"/>
      <c r="N35" s="29"/>
      <c r="O35" s="29"/>
      <c r="P35" s="29"/>
      <c r="Q35" s="14"/>
    </row>
    <row r="36" spans="2:17" ht="16" customHeight="1">
      <c r="B36" s="18">
        <f t="shared" si="1"/>
        <v>28</v>
      </c>
      <c r="C36" s="49"/>
      <c r="D36" s="50"/>
      <c r="E36" s="50"/>
      <c r="F36" s="50"/>
      <c r="G36" s="50"/>
      <c r="H36" s="50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9"/>
      <c r="D37" s="50"/>
      <c r="E37" s="50"/>
      <c r="F37" s="50"/>
      <c r="G37" s="50"/>
      <c r="H37" s="50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9"/>
      <c r="D38" s="50"/>
      <c r="E38" s="50"/>
      <c r="F38" s="50"/>
      <c r="G38" s="50"/>
      <c r="H38" s="50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51"/>
      <c r="D39" s="50"/>
      <c r="E39" s="50"/>
      <c r="F39" s="50"/>
      <c r="G39" s="50"/>
      <c r="H39" s="50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9"/>
      <c r="D40" s="50"/>
      <c r="E40" s="50"/>
      <c r="F40" s="50"/>
      <c r="G40" s="50"/>
      <c r="H40" s="50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51"/>
      <c r="D41" s="50"/>
      <c r="E41" s="50"/>
      <c r="F41" s="50"/>
      <c r="G41" s="50"/>
      <c r="H41" s="50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9"/>
      <c r="D42" s="50"/>
      <c r="E42" s="50"/>
      <c r="F42" s="50"/>
      <c r="G42" s="50"/>
      <c r="H42" s="50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9"/>
      <c r="D43" s="50"/>
      <c r="E43" s="50"/>
      <c r="F43" s="50"/>
      <c r="G43" s="50"/>
      <c r="H43" s="50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17</v>
      </c>
      <c r="K54" s="23">
        <f t="shared" ref="K54:P54" si="2">COUNTIF(K9:K53,"&gt;=70")</f>
        <v>17</v>
      </c>
      <c r="L54" s="23">
        <f t="shared" si="2"/>
        <v>17</v>
      </c>
      <c r="M54" s="23">
        <f t="shared" si="2"/>
        <v>17</v>
      </c>
      <c r="N54" s="23">
        <f t="shared" si="2"/>
        <v>17</v>
      </c>
      <c r="O54" s="23">
        <f t="shared" si="2"/>
        <v>17</v>
      </c>
      <c r="P54" s="23">
        <f t="shared" si="2"/>
        <v>0</v>
      </c>
      <c r="Q54" s="27">
        <f t="shared" ref="Q54" si="3">COUNTIF(Q9:Q48,"&gt;=70")</f>
        <v>10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7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17</v>
      </c>
      <c r="K56" s="24">
        <f t="shared" ref="K56:Q56" si="5">COUNT(K9:K53)</f>
        <v>17</v>
      </c>
      <c r="L56" s="24">
        <f t="shared" si="5"/>
        <v>17</v>
      </c>
      <c r="M56" s="24">
        <f t="shared" si="5"/>
        <v>17</v>
      </c>
      <c r="N56" s="24">
        <f t="shared" si="5"/>
        <v>17</v>
      </c>
      <c r="O56" s="24">
        <f t="shared" si="5"/>
        <v>17</v>
      </c>
      <c r="P56" s="24">
        <f t="shared" si="5"/>
        <v>17</v>
      </c>
      <c r="Q56" s="24">
        <f t="shared" si="5"/>
        <v>17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0</v>
      </c>
      <c r="Q57" s="26">
        <f t="shared" si="6"/>
        <v>0.58823529411764708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0.41176470588235292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26</v>
      </c>
      <c r="E4" s="70"/>
      <c r="F4" s="70"/>
      <c r="G4" s="70"/>
      <c r="I4" t="s">
        <v>1</v>
      </c>
      <c r="J4" s="71" t="s">
        <v>182</v>
      </c>
      <c r="K4" s="71"/>
      <c r="M4" t="s">
        <v>2</v>
      </c>
      <c r="N4" s="72">
        <v>45448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4" t="s">
        <v>123</v>
      </c>
      <c r="D9" s="31" t="s">
        <v>124</v>
      </c>
      <c r="E9" s="52"/>
      <c r="F9" s="52"/>
      <c r="G9" s="52"/>
      <c r="H9" s="38"/>
      <c r="I9" s="39"/>
      <c r="J9" s="84">
        <v>97</v>
      </c>
      <c r="K9" s="84">
        <v>90</v>
      </c>
      <c r="L9" s="84">
        <v>86</v>
      </c>
      <c r="M9" s="84">
        <v>78.888888888888886</v>
      </c>
      <c r="N9" s="84">
        <v>85</v>
      </c>
      <c r="O9" s="19">
        <v>0</v>
      </c>
      <c r="P9" s="19">
        <v>0</v>
      </c>
      <c r="Q9" s="14">
        <f>SUM(J9:P9)/7</f>
        <v>62.412698412698418</v>
      </c>
    </row>
    <row r="10" spans="2:18" ht="16">
      <c r="B10" s="18">
        <f>B9+1</f>
        <v>2</v>
      </c>
      <c r="C10" s="55" t="s">
        <v>125</v>
      </c>
      <c r="D10" s="31" t="s">
        <v>126</v>
      </c>
      <c r="E10" s="52"/>
      <c r="F10" s="52"/>
      <c r="G10" s="52"/>
      <c r="H10" s="38"/>
      <c r="I10" s="39"/>
      <c r="J10" s="84">
        <v>85</v>
      </c>
      <c r="K10" s="84">
        <v>70</v>
      </c>
      <c r="L10" s="84">
        <v>95</v>
      </c>
      <c r="M10" s="84">
        <v>73</v>
      </c>
      <c r="N10" s="84">
        <v>70</v>
      </c>
      <c r="O10" s="19">
        <v>0</v>
      </c>
      <c r="P10" s="19">
        <v>0</v>
      </c>
      <c r="Q10" s="14">
        <f t="shared" ref="Q10:Q22" si="0">SUM(J10:P10)/7</f>
        <v>56.142857142857146</v>
      </c>
    </row>
    <row r="11" spans="2:18" ht="16">
      <c r="B11" s="18">
        <f t="shared" ref="B11:B53" si="1">B10+1</f>
        <v>3</v>
      </c>
      <c r="C11" s="55" t="s">
        <v>127</v>
      </c>
      <c r="D11" s="31" t="s">
        <v>128</v>
      </c>
      <c r="E11" s="52"/>
      <c r="F11" s="52"/>
      <c r="G11" s="52"/>
      <c r="H11" s="38"/>
      <c r="I11" s="39"/>
      <c r="J11" s="84">
        <v>70</v>
      </c>
      <c r="K11" s="84">
        <v>75</v>
      </c>
      <c r="L11" s="84">
        <v>91</v>
      </c>
      <c r="M11" s="84">
        <v>70</v>
      </c>
      <c r="N11" s="84">
        <v>70</v>
      </c>
      <c r="O11" s="19">
        <v>0</v>
      </c>
      <c r="P11" s="19">
        <v>0</v>
      </c>
      <c r="Q11" s="14">
        <f t="shared" si="0"/>
        <v>53.714285714285715</v>
      </c>
    </row>
    <row r="12" spans="2:18" ht="16">
      <c r="B12" s="18">
        <f t="shared" si="1"/>
        <v>4</v>
      </c>
      <c r="C12" s="55" t="s">
        <v>130</v>
      </c>
      <c r="D12" s="31" t="s">
        <v>129</v>
      </c>
      <c r="E12" s="52"/>
      <c r="F12" s="52"/>
      <c r="G12" s="52"/>
      <c r="H12" s="38"/>
      <c r="I12" s="39"/>
      <c r="J12" s="84">
        <v>93</v>
      </c>
      <c r="K12" s="84">
        <v>86</v>
      </c>
      <c r="L12" s="84">
        <v>97</v>
      </c>
      <c r="M12" s="84">
        <v>70</v>
      </c>
      <c r="N12" s="84">
        <v>95</v>
      </c>
      <c r="O12" s="19">
        <v>0</v>
      </c>
      <c r="P12" s="19">
        <v>0</v>
      </c>
      <c r="Q12" s="14">
        <f t="shared" si="0"/>
        <v>63</v>
      </c>
    </row>
    <row r="13" spans="2:18" ht="16">
      <c r="B13" s="18">
        <f t="shared" si="1"/>
        <v>5</v>
      </c>
      <c r="C13" s="55" t="s">
        <v>131</v>
      </c>
      <c r="D13" s="31" t="s">
        <v>132</v>
      </c>
      <c r="E13" s="52"/>
      <c r="F13" s="52"/>
      <c r="G13" s="52"/>
      <c r="H13" s="38"/>
      <c r="I13" s="39"/>
      <c r="J13" s="84">
        <v>70</v>
      </c>
      <c r="K13" s="84">
        <v>70</v>
      </c>
      <c r="L13" s="84">
        <v>85</v>
      </c>
      <c r="M13" s="84">
        <v>70</v>
      </c>
      <c r="N13" s="84">
        <v>70</v>
      </c>
      <c r="O13" s="19">
        <v>0</v>
      </c>
      <c r="P13" s="19">
        <v>0</v>
      </c>
      <c r="Q13" s="14">
        <f t="shared" si="0"/>
        <v>52.142857142857146</v>
      </c>
    </row>
    <row r="14" spans="2:18" ht="16">
      <c r="B14" s="18">
        <f t="shared" si="1"/>
        <v>6</v>
      </c>
      <c r="C14" s="55" t="s">
        <v>134</v>
      </c>
      <c r="D14" s="31" t="s">
        <v>133</v>
      </c>
      <c r="E14" s="52"/>
      <c r="F14" s="50"/>
      <c r="G14" s="52"/>
      <c r="H14" s="38"/>
      <c r="I14" s="39"/>
      <c r="J14" s="84">
        <v>97</v>
      </c>
      <c r="K14" s="84">
        <v>95</v>
      </c>
      <c r="L14" s="84">
        <v>97</v>
      </c>
      <c r="M14" s="84">
        <v>82.333333333333343</v>
      </c>
      <c r="N14" s="84">
        <v>85</v>
      </c>
      <c r="O14" s="19">
        <v>0</v>
      </c>
      <c r="P14" s="19">
        <v>0</v>
      </c>
      <c r="Q14" s="14">
        <f t="shared" si="0"/>
        <v>65.19047619047619</v>
      </c>
    </row>
    <row r="15" spans="2:18" ht="16">
      <c r="B15" s="18">
        <f t="shared" si="1"/>
        <v>7</v>
      </c>
      <c r="C15" s="55" t="s">
        <v>135</v>
      </c>
      <c r="D15" s="31" t="s">
        <v>136</v>
      </c>
      <c r="E15" s="52"/>
      <c r="F15" s="52"/>
      <c r="G15" s="52"/>
      <c r="H15" s="38"/>
      <c r="I15" s="39"/>
      <c r="J15" s="84">
        <v>80</v>
      </c>
      <c r="K15" s="84">
        <v>75</v>
      </c>
      <c r="L15" s="84">
        <v>89</v>
      </c>
      <c r="M15" s="84">
        <v>70</v>
      </c>
      <c r="N15" s="84">
        <v>70</v>
      </c>
      <c r="O15" s="19">
        <v>0</v>
      </c>
      <c r="P15" s="19">
        <v>0</v>
      </c>
      <c r="Q15" s="14">
        <f t="shared" si="0"/>
        <v>54.857142857142854</v>
      </c>
    </row>
    <row r="16" spans="2:18" ht="16">
      <c r="B16" s="18">
        <f t="shared" si="1"/>
        <v>8</v>
      </c>
      <c r="C16" s="55" t="s">
        <v>138</v>
      </c>
      <c r="D16" s="31" t="s">
        <v>137</v>
      </c>
      <c r="E16" s="52"/>
      <c r="F16" s="52"/>
      <c r="G16" s="52"/>
      <c r="H16" s="38"/>
      <c r="I16" s="39"/>
      <c r="J16" s="84">
        <v>70</v>
      </c>
      <c r="K16" s="84">
        <v>75</v>
      </c>
      <c r="L16" s="84">
        <v>71</v>
      </c>
      <c r="M16" s="84">
        <v>70</v>
      </c>
      <c r="N16" s="84">
        <v>70</v>
      </c>
      <c r="O16" s="19">
        <v>0</v>
      </c>
      <c r="P16" s="19">
        <v>0</v>
      </c>
      <c r="Q16" s="14">
        <f t="shared" si="0"/>
        <v>50.857142857142854</v>
      </c>
    </row>
    <row r="17" spans="2:17" ht="16">
      <c r="B17" s="18">
        <f t="shared" si="1"/>
        <v>9</v>
      </c>
      <c r="C17" s="55" t="s">
        <v>140</v>
      </c>
      <c r="D17" s="31" t="s">
        <v>139</v>
      </c>
      <c r="E17" s="52"/>
      <c r="F17" s="52"/>
      <c r="G17" s="52"/>
      <c r="H17" s="38"/>
      <c r="I17" s="39"/>
      <c r="J17" s="84">
        <v>97</v>
      </c>
      <c r="K17" s="84">
        <v>92</v>
      </c>
      <c r="L17" s="84">
        <v>96</v>
      </c>
      <c r="M17" s="84">
        <v>76.666666666666671</v>
      </c>
      <c r="N17" s="84">
        <v>85</v>
      </c>
      <c r="O17" s="19">
        <v>0</v>
      </c>
      <c r="P17" s="19">
        <v>0</v>
      </c>
      <c r="Q17" s="14">
        <f t="shared" si="0"/>
        <v>63.80952380952381</v>
      </c>
    </row>
    <row r="18" spans="2:17" ht="16">
      <c r="B18" s="18">
        <f t="shared" si="1"/>
        <v>10</v>
      </c>
      <c r="C18" s="55" t="s">
        <v>141</v>
      </c>
      <c r="D18" s="31" t="s">
        <v>142</v>
      </c>
      <c r="E18" s="52"/>
      <c r="F18" s="52"/>
      <c r="G18" s="52"/>
      <c r="H18" s="38"/>
      <c r="I18" s="39"/>
      <c r="J18" s="84">
        <v>70</v>
      </c>
      <c r="K18" s="84">
        <v>87</v>
      </c>
      <c r="L18" s="84">
        <v>88</v>
      </c>
      <c r="M18" s="84">
        <v>70</v>
      </c>
      <c r="N18" s="84">
        <v>70</v>
      </c>
      <c r="O18" s="19">
        <v>0</v>
      </c>
      <c r="P18" s="19">
        <v>0</v>
      </c>
      <c r="Q18" s="14">
        <f t="shared" si="0"/>
        <v>55</v>
      </c>
    </row>
    <row r="19" spans="2:17" ht="16">
      <c r="B19" s="18">
        <f t="shared" si="1"/>
        <v>11</v>
      </c>
      <c r="C19" s="55" t="s">
        <v>143</v>
      </c>
      <c r="D19" s="31" t="s">
        <v>144</v>
      </c>
      <c r="E19" s="53"/>
      <c r="F19" s="53"/>
      <c r="G19" s="53"/>
      <c r="H19" s="40"/>
      <c r="I19" s="41"/>
      <c r="J19" s="84">
        <v>80</v>
      </c>
      <c r="K19" s="84">
        <v>80</v>
      </c>
      <c r="L19" s="84">
        <v>96</v>
      </c>
      <c r="M19" s="84">
        <v>70</v>
      </c>
      <c r="N19" s="84">
        <v>70</v>
      </c>
      <c r="O19" s="19">
        <v>0</v>
      </c>
      <c r="P19" s="19">
        <v>0</v>
      </c>
      <c r="Q19" s="14">
        <f t="shared" si="0"/>
        <v>56.571428571428569</v>
      </c>
    </row>
    <row r="20" spans="2:17" ht="16">
      <c r="B20" s="18">
        <f t="shared" si="1"/>
        <v>12</v>
      </c>
      <c r="C20" s="55" t="s">
        <v>145</v>
      </c>
      <c r="D20" s="31" t="s">
        <v>146</v>
      </c>
      <c r="E20" s="52"/>
      <c r="F20" s="52"/>
      <c r="G20" s="52"/>
      <c r="H20" s="38"/>
      <c r="I20" s="39"/>
      <c r="J20" s="84">
        <v>83</v>
      </c>
      <c r="K20" s="84">
        <v>91</v>
      </c>
      <c r="L20" s="84">
        <v>88</v>
      </c>
      <c r="M20" s="84">
        <v>78.111111111111114</v>
      </c>
      <c r="N20" s="84">
        <v>95</v>
      </c>
      <c r="O20" s="19">
        <v>0</v>
      </c>
      <c r="P20" s="19">
        <v>0</v>
      </c>
      <c r="Q20" s="14">
        <f t="shared" si="0"/>
        <v>62.158730158730158</v>
      </c>
    </row>
    <row r="21" spans="2:17" ht="16">
      <c r="B21" s="18">
        <f t="shared" si="1"/>
        <v>13</v>
      </c>
      <c r="C21" s="55" t="s">
        <v>147</v>
      </c>
      <c r="D21" s="31" t="s">
        <v>148</v>
      </c>
      <c r="E21" s="52"/>
      <c r="F21" s="52"/>
      <c r="G21" s="52"/>
      <c r="H21" s="38"/>
      <c r="I21" s="39"/>
      <c r="J21" s="84">
        <v>85</v>
      </c>
      <c r="K21" s="84">
        <v>70</v>
      </c>
      <c r="L21" s="84">
        <v>90</v>
      </c>
      <c r="M21" s="84">
        <v>92.777777777777771</v>
      </c>
      <c r="N21" s="84">
        <v>92.5</v>
      </c>
      <c r="O21" s="19">
        <v>0</v>
      </c>
      <c r="P21" s="19">
        <v>0</v>
      </c>
      <c r="Q21" s="14">
        <f t="shared" si="0"/>
        <v>61.468253968253968</v>
      </c>
    </row>
    <row r="22" spans="2:17" ht="16">
      <c r="B22" s="18">
        <f t="shared" si="1"/>
        <v>14</v>
      </c>
      <c r="C22" s="55" t="s">
        <v>149</v>
      </c>
      <c r="D22" s="31" t="s">
        <v>150</v>
      </c>
      <c r="E22" s="52"/>
      <c r="F22" s="52"/>
      <c r="G22" s="52"/>
      <c r="H22" s="38"/>
      <c r="I22" s="39"/>
      <c r="J22" s="84">
        <v>75</v>
      </c>
      <c r="K22" s="84">
        <v>70</v>
      </c>
      <c r="L22" s="84">
        <v>73</v>
      </c>
      <c r="M22" s="84">
        <v>70</v>
      </c>
      <c r="N22" s="84">
        <v>70</v>
      </c>
      <c r="O22" s="19">
        <v>0</v>
      </c>
      <c r="P22" s="19">
        <v>0</v>
      </c>
      <c r="Q22" s="14">
        <f t="shared" si="0"/>
        <v>51.142857142857146</v>
      </c>
    </row>
    <row r="23" spans="2:17" ht="16">
      <c r="B23" s="18">
        <f t="shared" si="1"/>
        <v>15</v>
      </c>
      <c r="C23" s="55" t="s">
        <v>151</v>
      </c>
      <c r="D23" s="31" t="s">
        <v>152</v>
      </c>
      <c r="E23" s="38"/>
      <c r="F23" s="38"/>
      <c r="G23" s="38"/>
      <c r="H23" s="38"/>
      <c r="I23" s="39"/>
      <c r="J23" s="84">
        <v>90</v>
      </c>
      <c r="K23" s="84">
        <v>80</v>
      </c>
      <c r="L23" s="84">
        <v>88</v>
      </c>
      <c r="M23" s="84">
        <v>72.222222222222229</v>
      </c>
      <c r="N23" s="84">
        <v>92.5</v>
      </c>
      <c r="O23" s="44">
        <v>0</v>
      </c>
      <c r="P23" s="44">
        <v>0</v>
      </c>
      <c r="Q23" s="14">
        <f t="shared" ref="Q23:Q37" si="2">SUM(J23:P23)/7</f>
        <v>60.388888888888893</v>
      </c>
    </row>
    <row r="24" spans="2:17" ht="16">
      <c r="B24" s="18">
        <f t="shared" si="1"/>
        <v>16</v>
      </c>
      <c r="C24" s="55" t="s">
        <v>153</v>
      </c>
      <c r="D24" s="31" t="s">
        <v>154</v>
      </c>
      <c r="E24" s="38"/>
      <c r="F24" s="38"/>
      <c r="G24" s="38"/>
      <c r="H24" s="38"/>
      <c r="I24" s="39"/>
      <c r="J24" s="84">
        <v>90</v>
      </c>
      <c r="K24" s="84">
        <v>70</v>
      </c>
      <c r="L24" s="84">
        <v>85</v>
      </c>
      <c r="M24" s="84">
        <v>87.777777777777771</v>
      </c>
      <c r="N24" s="84">
        <v>87.5</v>
      </c>
      <c r="O24" s="44">
        <v>0</v>
      </c>
      <c r="P24" s="44">
        <v>0</v>
      </c>
      <c r="Q24" s="14">
        <f t="shared" si="2"/>
        <v>60.039682539682538</v>
      </c>
    </row>
    <row r="25" spans="2:17" ht="16">
      <c r="B25" s="18">
        <f t="shared" si="1"/>
        <v>17</v>
      </c>
      <c r="C25" s="55" t="s">
        <v>155</v>
      </c>
      <c r="D25" s="31" t="s">
        <v>156</v>
      </c>
      <c r="E25" s="38"/>
      <c r="F25" s="38"/>
      <c r="G25" s="38"/>
      <c r="H25" s="38"/>
      <c r="I25" s="39"/>
      <c r="J25" s="84">
        <v>90</v>
      </c>
      <c r="K25" s="84">
        <v>75</v>
      </c>
      <c r="L25" s="84">
        <v>78</v>
      </c>
      <c r="M25" s="84">
        <v>70</v>
      </c>
      <c r="N25" s="84">
        <v>70</v>
      </c>
      <c r="O25" s="44">
        <v>0</v>
      </c>
      <c r="P25" s="44">
        <v>0</v>
      </c>
      <c r="Q25" s="14">
        <f t="shared" si="2"/>
        <v>54.714285714285715</v>
      </c>
    </row>
    <row r="26" spans="2:17" ht="16">
      <c r="B26" s="18">
        <f t="shared" si="1"/>
        <v>18</v>
      </c>
      <c r="C26" s="55" t="s">
        <v>157</v>
      </c>
      <c r="D26" s="31" t="s">
        <v>158</v>
      </c>
      <c r="E26" s="38"/>
      <c r="F26" s="38"/>
      <c r="G26" s="38"/>
      <c r="H26" s="38"/>
      <c r="I26" s="39"/>
      <c r="J26" s="84">
        <v>80</v>
      </c>
      <c r="K26" s="84">
        <v>70</v>
      </c>
      <c r="L26" s="84">
        <v>85</v>
      </c>
      <c r="M26" s="84">
        <v>69.666666666666671</v>
      </c>
      <c r="N26" s="84">
        <v>70</v>
      </c>
      <c r="O26" s="44">
        <v>0</v>
      </c>
      <c r="P26" s="44">
        <v>0</v>
      </c>
      <c r="Q26" s="14">
        <f t="shared" si="2"/>
        <v>53.523809523809526</v>
      </c>
    </row>
    <row r="27" spans="2:17" ht="16">
      <c r="B27" s="18">
        <f t="shared" si="1"/>
        <v>19</v>
      </c>
      <c r="C27" s="55" t="s">
        <v>159</v>
      </c>
      <c r="D27" s="31" t="s">
        <v>160</v>
      </c>
      <c r="E27" s="38"/>
      <c r="F27" s="38"/>
      <c r="G27" s="38"/>
      <c r="H27" s="38"/>
      <c r="I27" s="39"/>
      <c r="J27" s="84">
        <v>70</v>
      </c>
      <c r="K27" s="84">
        <v>70</v>
      </c>
      <c r="L27" s="84">
        <v>94</v>
      </c>
      <c r="M27" s="84">
        <v>70</v>
      </c>
      <c r="N27" s="84">
        <v>73</v>
      </c>
      <c r="O27" s="44">
        <v>0</v>
      </c>
      <c r="P27" s="44">
        <v>0</v>
      </c>
      <c r="Q27" s="14">
        <f t="shared" si="2"/>
        <v>53.857142857142854</v>
      </c>
    </row>
    <row r="28" spans="2:17" ht="16">
      <c r="B28" s="18">
        <f t="shared" si="1"/>
        <v>20</v>
      </c>
      <c r="C28" s="55" t="s">
        <v>161</v>
      </c>
      <c r="D28" s="31" t="s">
        <v>162</v>
      </c>
      <c r="E28" s="38"/>
      <c r="F28" s="38"/>
      <c r="G28" s="38"/>
      <c r="H28" s="38"/>
      <c r="I28" s="39"/>
      <c r="J28" s="84">
        <v>70</v>
      </c>
      <c r="K28" s="84">
        <v>70</v>
      </c>
      <c r="L28" s="84">
        <v>98</v>
      </c>
      <c r="M28" s="84">
        <v>70</v>
      </c>
      <c r="N28" s="84">
        <v>70</v>
      </c>
      <c r="O28" s="44">
        <v>0</v>
      </c>
      <c r="P28" s="44">
        <v>0</v>
      </c>
      <c r="Q28" s="14">
        <f t="shared" si="2"/>
        <v>54</v>
      </c>
    </row>
    <row r="29" spans="2:17" ht="16">
      <c r="B29" s="18">
        <f t="shared" si="1"/>
        <v>21</v>
      </c>
      <c r="C29" s="55" t="s">
        <v>163</v>
      </c>
      <c r="D29" s="31" t="s">
        <v>164</v>
      </c>
      <c r="E29" s="38"/>
      <c r="F29" s="38"/>
      <c r="G29" s="38"/>
      <c r="H29" s="38"/>
      <c r="I29" s="39"/>
      <c r="J29" s="84">
        <v>85</v>
      </c>
      <c r="K29" s="84">
        <v>70</v>
      </c>
      <c r="L29" s="84">
        <v>70</v>
      </c>
      <c r="M29" s="84">
        <v>70</v>
      </c>
      <c r="N29" s="84">
        <v>70</v>
      </c>
      <c r="O29" s="44">
        <v>0</v>
      </c>
      <c r="P29" s="44">
        <v>0</v>
      </c>
      <c r="Q29" s="14">
        <f t="shared" si="2"/>
        <v>52.142857142857146</v>
      </c>
    </row>
    <row r="30" spans="2:17" ht="15">
      <c r="B30" s="18">
        <f t="shared" si="1"/>
        <v>22</v>
      </c>
      <c r="C30" s="55" t="s">
        <v>165</v>
      </c>
      <c r="D30" s="31" t="s">
        <v>166</v>
      </c>
      <c r="E30" s="36"/>
      <c r="F30" s="36"/>
      <c r="G30" s="36"/>
      <c r="H30" s="36"/>
      <c r="I30" s="37"/>
      <c r="J30" s="84">
        <v>96</v>
      </c>
      <c r="K30" s="84">
        <v>95</v>
      </c>
      <c r="L30" s="84">
        <v>92</v>
      </c>
      <c r="M30" s="84">
        <v>72.222222222222229</v>
      </c>
      <c r="N30" s="84">
        <v>85</v>
      </c>
      <c r="O30" s="44">
        <v>0</v>
      </c>
      <c r="P30" s="44">
        <v>0</v>
      </c>
      <c r="Q30" s="14">
        <f t="shared" si="2"/>
        <v>62.888888888888893</v>
      </c>
    </row>
    <row r="31" spans="2:17" ht="15">
      <c r="B31" s="18">
        <f t="shared" si="1"/>
        <v>23</v>
      </c>
      <c r="C31" s="55" t="s">
        <v>167</v>
      </c>
      <c r="D31" s="31" t="s">
        <v>168</v>
      </c>
      <c r="E31" s="36"/>
      <c r="F31" s="36"/>
      <c r="G31" s="36"/>
      <c r="H31" s="36"/>
      <c r="I31" s="37"/>
      <c r="J31" s="84">
        <v>70</v>
      </c>
      <c r="K31" s="84">
        <v>70</v>
      </c>
      <c r="L31" s="84">
        <v>90</v>
      </c>
      <c r="M31" s="84">
        <v>76.666666666666671</v>
      </c>
      <c r="N31" s="84">
        <v>95</v>
      </c>
      <c r="O31" s="44">
        <v>0</v>
      </c>
      <c r="P31" s="44">
        <v>0</v>
      </c>
      <c r="Q31" s="14">
        <f t="shared" si="2"/>
        <v>57.380952380952387</v>
      </c>
    </row>
    <row r="32" spans="2:17" ht="15">
      <c r="B32" s="18">
        <f t="shared" si="1"/>
        <v>24</v>
      </c>
      <c r="C32" s="55" t="s">
        <v>169</v>
      </c>
      <c r="D32" s="31" t="s">
        <v>170</v>
      </c>
      <c r="E32" s="36"/>
      <c r="F32" s="36"/>
      <c r="G32" s="36"/>
      <c r="H32" s="36"/>
      <c r="I32" s="37"/>
      <c r="J32" s="84">
        <v>80</v>
      </c>
      <c r="K32" s="84">
        <v>75</v>
      </c>
      <c r="L32" s="84">
        <v>80</v>
      </c>
      <c r="M32" s="84">
        <v>70</v>
      </c>
      <c r="N32" s="84">
        <v>70</v>
      </c>
      <c r="O32" s="44">
        <v>0</v>
      </c>
      <c r="P32" s="44">
        <v>0</v>
      </c>
      <c r="Q32" s="14">
        <f t="shared" si="2"/>
        <v>53.571428571428569</v>
      </c>
    </row>
    <row r="33" spans="2:17" ht="15">
      <c r="B33" s="18">
        <f t="shared" si="1"/>
        <v>25</v>
      </c>
      <c r="C33" s="55" t="s">
        <v>171</v>
      </c>
      <c r="D33" s="31" t="s">
        <v>172</v>
      </c>
      <c r="E33" s="36"/>
      <c r="F33" s="36"/>
      <c r="G33" s="36"/>
      <c r="H33" s="36"/>
      <c r="I33" s="37"/>
      <c r="J33" s="84">
        <v>75</v>
      </c>
      <c r="K33" s="84">
        <v>84</v>
      </c>
      <c r="L33" s="84">
        <v>93</v>
      </c>
      <c r="M33" s="84">
        <v>70</v>
      </c>
      <c r="N33" s="84">
        <v>70</v>
      </c>
      <c r="O33" s="44">
        <v>0</v>
      </c>
      <c r="P33" s="44">
        <v>0</v>
      </c>
      <c r="Q33" s="14">
        <f t="shared" si="2"/>
        <v>56</v>
      </c>
    </row>
    <row r="34" spans="2:17" ht="15">
      <c r="B34" s="18">
        <f t="shared" si="1"/>
        <v>26</v>
      </c>
      <c r="C34" s="55" t="s">
        <v>173</v>
      </c>
      <c r="D34" s="31" t="s">
        <v>174</v>
      </c>
      <c r="E34" s="36"/>
      <c r="F34" s="36"/>
      <c r="G34" s="36"/>
      <c r="H34" s="36"/>
      <c r="I34" s="37"/>
      <c r="J34" s="84">
        <v>70</v>
      </c>
      <c r="K34" s="84">
        <v>70</v>
      </c>
      <c r="L34" s="84">
        <v>70</v>
      </c>
      <c r="M34" s="84">
        <v>70</v>
      </c>
      <c r="N34" s="84">
        <v>70</v>
      </c>
      <c r="O34" s="44">
        <v>0</v>
      </c>
      <c r="P34" s="44">
        <v>0</v>
      </c>
      <c r="Q34" s="14">
        <f t="shared" si="2"/>
        <v>50</v>
      </c>
    </row>
    <row r="35" spans="2:17" ht="15">
      <c r="B35" s="18">
        <f t="shared" si="1"/>
        <v>27</v>
      </c>
      <c r="C35" s="55" t="s">
        <v>175</v>
      </c>
      <c r="D35" s="31" t="s">
        <v>176</v>
      </c>
      <c r="E35" s="36"/>
      <c r="F35" s="36"/>
      <c r="G35" s="36"/>
      <c r="H35" s="36"/>
      <c r="I35" s="37"/>
      <c r="J35" s="84">
        <v>70</v>
      </c>
      <c r="K35" s="84">
        <v>70</v>
      </c>
      <c r="L35" s="84">
        <v>70</v>
      </c>
      <c r="M35" s="84">
        <v>70</v>
      </c>
      <c r="N35" s="84">
        <v>70</v>
      </c>
      <c r="O35" s="44">
        <v>0</v>
      </c>
      <c r="P35" s="44">
        <v>0</v>
      </c>
      <c r="Q35" s="14">
        <f t="shared" si="2"/>
        <v>50</v>
      </c>
    </row>
    <row r="36" spans="2:17" ht="15">
      <c r="B36" s="18">
        <f t="shared" si="1"/>
        <v>28</v>
      </c>
      <c r="C36" s="55" t="s">
        <v>177</v>
      </c>
      <c r="D36" s="31" t="s">
        <v>178</v>
      </c>
      <c r="E36" s="36"/>
      <c r="F36" s="36"/>
      <c r="G36" s="36"/>
      <c r="H36" s="36"/>
      <c r="I36" s="37"/>
      <c r="J36" s="84">
        <v>83</v>
      </c>
      <c r="K36" s="84">
        <v>70</v>
      </c>
      <c r="L36" s="84">
        <v>70</v>
      </c>
      <c r="M36" s="84">
        <v>70</v>
      </c>
      <c r="N36" s="84">
        <v>70</v>
      </c>
      <c r="O36" s="44">
        <v>0</v>
      </c>
      <c r="P36" s="44">
        <v>0</v>
      </c>
      <c r="Q36" s="14">
        <f t="shared" si="2"/>
        <v>51.857142857142854</v>
      </c>
    </row>
    <row r="37" spans="2:17" ht="15">
      <c r="B37" s="18">
        <f t="shared" si="1"/>
        <v>29</v>
      </c>
      <c r="C37" s="56" t="s">
        <v>179</v>
      </c>
      <c r="D37" s="31" t="s">
        <v>180</v>
      </c>
      <c r="E37" s="36"/>
      <c r="F37" s="36"/>
      <c r="G37" s="36"/>
      <c r="H37" s="36"/>
      <c r="I37" s="37"/>
      <c r="J37" s="84">
        <v>93</v>
      </c>
      <c r="K37" s="84">
        <v>91</v>
      </c>
      <c r="L37" s="84">
        <v>88</v>
      </c>
      <c r="M37" s="84">
        <v>82.222222222222229</v>
      </c>
      <c r="N37" s="84">
        <v>95</v>
      </c>
      <c r="O37" s="44">
        <v>0</v>
      </c>
      <c r="P37" s="44">
        <v>0</v>
      </c>
      <c r="Q37" s="14">
        <f t="shared" si="2"/>
        <v>64.174603174603178</v>
      </c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29</v>
      </c>
      <c r="K54" s="23">
        <f t="shared" ref="K54:P54" si="3">COUNTIF(K9:K53,"&gt;=70")</f>
        <v>29</v>
      </c>
      <c r="L54" s="23">
        <f t="shared" si="3"/>
        <v>29</v>
      </c>
      <c r="M54" s="23">
        <f t="shared" si="3"/>
        <v>28</v>
      </c>
      <c r="N54" s="23">
        <f t="shared" si="3"/>
        <v>29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29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29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0.96551724137931039</v>
      </c>
      <c r="N57" s="26">
        <f t="shared" si="7"/>
        <v>1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3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70" t="s">
        <v>26</v>
      </c>
      <c r="E4" s="70"/>
      <c r="F4" s="70"/>
      <c r="G4" s="70"/>
      <c r="I4" t="s">
        <v>1</v>
      </c>
      <c r="J4" s="71" t="s">
        <v>181</v>
      </c>
      <c r="K4" s="71"/>
      <c r="M4" t="s">
        <v>2</v>
      </c>
      <c r="N4" s="72">
        <v>45448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46" t="s">
        <v>183</v>
      </c>
      <c r="D9" t="s">
        <v>184</v>
      </c>
      <c r="E9" s="52"/>
      <c r="F9" s="52"/>
      <c r="G9" s="52"/>
      <c r="H9" s="52"/>
      <c r="I9" s="39"/>
      <c r="J9" s="84">
        <v>90</v>
      </c>
      <c r="K9" s="84">
        <v>80</v>
      </c>
      <c r="L9" s="84">
        <v>95</v>
      </c>
      <c r="M9" s="84">
        <v>93.888888888888886</v>
      </c>
      <c r="N9" s="84">
        <v>100</v>
      </c>
      <c r="O9" s="19">
        <v>0</v>
      </c>
      <c r="P9" s="19">
        <v>0</v>
      </c>
      <c r="Q9" s="14">
        <f>SUM(J9:P9)/7</f>
        <v>65.555555555555557</v>
      </c>
    </row>
    <row r="10" spans="2:18" ht="16">
      <c r="B10" s="18">
        <f>B9+1</f>
        <v>2</v>
      </c>
      <c r="C10" s="47" t="s">
        <v>185</v>
      </c>
      <c r="D10" t="s">
        <v>186</v>
      </c>
      <c r="E10" s="52"/>
      <c r="F10" s="52"/>
      <c r="G10" s="52"/>
      <c r="H10" s="52"/>
      <c r="I10" s="39"/>
      <c r="J10" s="84">
        <v>80</v>
      </c>
      <c r="K10" s="84">
        <v>95</v>
      </c>
      <c r="L10" s="84">
        <v>92</v>
      </c>
      <c r="M10" s="84">
        <v>90</v>
      </c>
      <c r="N10" s="84">
        <v>85</v>
      </c>
      <c r="O10" s="19">
        <v>0</v>
      </c>
      <c r="P10" s="19">
        <v>0</v>
      </c>
      <c r="Q10" s="14">
        <f t="shared" ref="Q10:Q21" si="0">SUM(J10:P10)/7</f>
        <v>63.142857142857146</v>
      </c>
    </row>
    <row r="11" spans="2:18" ht="16">
      <c r="B11" s="18">
        <f t="shared" ref="B11:B53" si="1">B10+1</f>
        <v>3</v>
      </c>
      <c r="C11" s="47" t="s">
        <v>187</v>
      </c>
      <c r="D11" t="s">
        <v>188</v>
      </c>
      <c r="E11" s="52"/>
      <c r="F11" s="52"/>
      <c r="G11" s="52"/>
      <c r="H11" s="52"/>
      <c r="I11" s="39"/>
      <c r="J11" s="84">
        <v>80</v>
      </c>
      <c r="K11" s="84">
        <v>90</v>
      </c>
      <c r="L11" s="84">
        <v>95</v>
      </c>
      <c r="M11" s="84">
        <v>83.333333333333343</v>
      </c>
      <c r="N11" s="84">
        <v>90</v>
      </c>
      <c r="O11" s="19">
        <v>0</v>
      </c>
      <c r="P11" s="19">
        <v>0</v>
      </c>
      <c r="Q11" s="14">
        <f t="shared" si="0"/>
        <v>62.619047619047628</v>
      </c>
    </row>
    <row r="12" spans="2:18" ht="16">
      <c r="B12" s="18">
        <f t="shared" si="1"/>
        <v>4</v>
      </c>
      <c r="C12" s="47" t="s">
        <v>189</v>
      </c>
      <c r="D12" t="s">
        <v>190</v>
      </c>
      <c r="E12" s="52"/>
      <c r="F12" s="52"/>
      <c r="G12" s="52"/>
      <c r="H12" s="52"/>
      <c r="I12" s="39"/>
      <c r="J12" s="84">
        <v>90</v>
      </c>
      <c r="K12" s="84">
        <v>70</v>
      </c>
      <c r="L12" s="84">
        <v>93</v>
      </c>
      <c r="M12" s="84">
        <v>88.888888888888886</v>
      </c>
      <c r="N12" s="84">
        <v>100</v>
      </c>
      <c r="O12" s="19">
        <v>0</v>
      </c>
      <c r="P12" s="19">
        <v>0</v>
      </c>
      <c r="Q12" s="14">
        <f t="shared" si="0"/>
        <v>63.126984126984134</v>
      </c>
    </row>
    <row r="13" spans="2:18" ht="16">
      <c r="B13" s="18">
        <f t="shared" si="1"/>
        <v>5</v>
      </c>
      <c r="C13" s="47" t="s">
        <v>191</v>
      </c>
      <c r="D13" t="s">
        <v>192</v>
      </c>
      <c r="E13" s="52"/>
      <c r="F13" s="52"/>
      <c r="G13" s="52"/>
      <c r="H13" s="52"/>
      <c r="I13" s="39"/>
      <c r="J13" s="84">
        <v>100</v>
      </c>
      <c r="K13" s="84">
        <v>80</v>
      </c>
      <c r="L13" s="84">
        <v>93</v>
      </c>
      <c r="M13" s="84">
        <v>92.777777777777771</v>
      </c>
      <c r="N13" s="84">
        <v>100</v>
      </c>
      <c r="O13" s="19">
        <v>0</v>
      </c>
      <c r="P13" s="19">
        <v>0</v>
      </c>
      <c r="Q13" s="14">
        <f t="shared" si="0"/>
        <v>66.539682539682545</v>
      </c>
    </row>
    <row r="14" spans="2:18" ht="16">
      <c r="B14" s="18">
        <f t="shared" si="1"/>
        <v>6</v>
      </c>
      <c r="C14" s="47" t="s">
        <v>193</v>
      </c>
      <c r="D14" t="s">
        <v>194</v>
      </c>
      <c r="E14" s="52"/>
      <c r="F14" s="52"/>
      <c r="G14" s="52"/>
      <c r="H14" s="52"/>
      <c r="I14" s="39"/>
      <c r="J14" s="84">
        <v>80</v>
      </c>
      <c r="K14" s="84">
        <v>72</v>
      </c>
      <c r="L14" s="84">
        <v>80</v>
      </c>
      <c r="M14" s="84">
        <v>72.666666666666671</v>
      </c>
      <c r="N14" s="84">
        <v>90</v>
      </c>
      <c r="O14" s="19">
        <v>0</v>
      </c>
      <c r="P14" s="19">
        <v>0</v>
      </c>
      <c r="Q14" s="14">
        <f t="shared" si="0"/>
        <v>56.380952380952387</v>
      </c>
    </row>
    <row r="15" spans="2:18" ht="16">
      <c r="B15" s="18">
        <f t="shared" si="1"/>
        <v>7</v>
      </c>
      <c r="C15" s="47" t="s">
        <v>195</v>
      </c>
      <c r="D15" t="s">
        <v>196</v>
      </c>
      <c r="E15" s="52"/>
      <c r="F15" s="52"/>
      <c r="G15" s="52"/>
      <c r="H15" s="52"/>
      <c r="I15" s="39"/>
      <c r="J15" s="84">
        <v>90</v>
      </c>
      <c r="K15" s="84">
        <v>95</v>
      </c>
      <c r="L15" s="84">
        <v>95</v>
      </c>
      <c r="M15" s="84">
        <v>93.888888888888886</v>
      </c>
      <c r="N15" s="84">
        <v>100</v>
      </c>
      <c r="O15" s="19">
        <v>0</v>
      </c>
      <c r="P15" s="19">
        <v>0</v>
      </c>
      <c r="Q15" s="14">
        <f t="shared" si="0"/>
        <v>67.698412698412696</v>
      </c>
    </row>
    <row r="16" spans="2:18" ht="16">
      <c r="B16" s="18">
        <f t="shared" si="1"/>
        <v>8</v>
      </c>
      <c r="C16" s="47" t="s">
        <v>197</v>
      </c>
      <c r="D16" t="s">
        <v>198</v>
      </c>
      <c r="E16" s="52"/>
      <c r="F16" s="52"/>
      <c r="G16" s="52"/>
      <c r="H16" s="52"/>
      <c r="I16" s="39"/>
      <c r="J16" s="84">
        <v>80</v>
      </c>
      <c r="K16" s="84">
        <v>90</v>
      </c>
      <c r="L16" s="84">
        <v>92</v>
      </c>
      <c r="M16" s="84">
        <v>81.666666666666657</v>
      </c>
      <c r="N16" s="84">
        <v>85</v>
      </c>
      <c r="O16" s="19">
        <v>0</v>
      </c>
      <c r="P16" s="19">
        <v>0</v>
      </c>
      <c r="Q16" s="14">
        <f t="shared" si="0"/>
        <v>61.238095238095234</v>
      </c>
    </row>
    <row r="17" spans="2:17" ht="16">
      <c r="B17" s="18">
        <f t="shared" si="1"/>
        <v>9</v>
      </c>
      <c r="C17" s="47" t="s">
        <v>199</v>
      </c>
      <c r="D17" t="s">
        <v>200</v>
      </c>
      <c r="E17" s="52"/>
      <c r="F17" s="52"/>
      <c r="G17" s="52"/>
      <c r="H17" s="52"/>
      <c r="I17" s="39"/>
      <c r="J17" s="84">
        <v>90</v>
      </c>
      <c r="K17" s="84">
        <v>95</v>
      </c>
      <c r="L17" s="84">
        <v>95</v>
      </c>
      <c r="M17" s="84">
        <v>95</v>
      </c>
      <c r="N17" s="84">
        <v>100</v>
      </c>
      <c r="O17" s="19">
        <v>0</v>
      </c>
      <c r="P17" s="19">
        <v>0</v>
      </c>
      <c r="Q17" s="14">
        <f t="shared" si="0"/>
        <v>67.857142857142861</v>
      </c>
    </row>
    <row r="18" spans="2:17" ht="16">
      <c r="B18" s="18">
        <f t="shared" si="1"/>
        <v>10</v>
      </c>
      <c r="C18" s="47" t="s">
        <v>201</v>
      </c>
      <c r="D18" t="s">
        <v>202</v>
      </c>
      <c r="E18" s="53"/>
      <c r="F18" s="53"/>
      <c r="G18" s="53"/>
      <c r="H18" s="53"/>
      <c r="I18" s="41"/>
      <c r="J18" s="84">
        <v>80</v>
      </c>
      <c r="K18" s="84">
        <v>95</v>
      </c>
      <c r="L18" s="84">
        <v>95</v>
      </c>
      <c r="M18" s="84">
        <v>90</v>
      </c>
      <c r="N18" s="84">
        <v>90</v>
      </c>
      <c r="O18" s="19">
        <v>0</v>
      </c>
      <c r="P18" s="19">
        <v>0</v>
      </c>
      <c r="Q18" s="14">
        <f t="shared" si="0"/>
        <v>64.285714285714292</v>
      </c>
    </row>
    <row r="19" spans="2:17" ht="16">
      <c r="B19" s="18">
        <f t="shared" si="1"/>
        <v>11</v>
      </c>
      <c r="C19" s="47" t="s">
        <v>203</v>
      </c>
      <c r="D19" t="s">
        <v>204</v>
      </c>
      <c r="E19" s="52"/>
      <c r="F19" s="52"/>
      <c r="G19" s="52"/>
      <c r="H19" s="52"/>
      <c r="I19" s="39"/>
      <c r="J19" s="84">
        <v>90</v>
      </c>
      <c r="K19" s="84">
        <v>95</v>
      </c>
      <c r="L19" s="84">
        <v>95</v>
      </c>
      <c r="M19" s="84">
        <v>82.222222222222229</v>
      </c>
      <c r="N19" s="84">
        <v>85</v>
      </c>
      <c r="O19" s="19">
        <v>0</v>
      </c>
      <c r="P19" s="19">
        <v>0</v>
      </c>
      <c r="Q19" s="14">
        <f t="shared" si="0"/>
        <v>63.888888888888893</v>
      </c>
    </row>
    <row r="20" spans="2:17" ht="16">
      <c r="B20" s="18">
        <f t="shared" si="1"/>
        <v>12</v>
      </c>
      <c r="C20" s="47" t="s">
        <v>205</v>
      </c>
      <c r="D20" t="s">
        <v>206</v>
      </c>
      <c r="E20" s="52"/>
      <c r="F20" s="52"/>
      <c r="G20" s="52"/>
      <c r="H20" s="52"/>
      <c r="I20" s="39"/>
      <c r="J20" s="84">
        <v>70</v>
      </c>
      <c r="K20" s="84">
        <v>70</v>
      </c>
      <c r="L20" s="84">
        <v>70</v>
      </c>
      <c r="M20" s="84">
        <v>70</v>
      </c>
      <c r="N20" s="84">
        <v>70</v>
      </c>
      <c r="O20" s="19">
        <v>0</v>
      </c>
      <c r="P20" s="19">
        <v>0</v>
      </c>
      <c r="Q20" s="14">
        <f t="shared" si="0"/>
        <v>50</v>
      </c>
    </row>
    <row r="21" spans="2:17" ht="16">
      <c r="B21" s="18">
        <f t="shared" si="1"/>
        <v>13</v>
      </c>
      <c r="C21" s="47" t="s">
        <v>207</v>
      </c>
      <c r="D21" t="s">
        <v>208</v>
      </c>
      <c r="E21" s="52"/>
      <c r="F21" s="52"/>
      <c r="G21" s="52"/>
      <c r="H21" s="52"/>
      <c r="I21" s="39"/>
      <c r="J21" s="84">
        <v>70</v>
      </c>
      <c r="K21" s="84">
        <v>70</v>
      </c>
      <c r="L21" s="84">
        <v>70</v>
      </c>
      <c r="M21" s="84">
        <v>70</v>
      </c>
      <c r="N21" s="84">
        <v>70</v>
      </c>
      <c r="O21" s="19">
        <v>0</v>
      </c>
      <c r="P21" s="19">
        <v>0</v>
      </c>
      <c r="Q21" s="14">
        <f t="shared" si="0"/>
        <v>50</v>
      </c>
    </row>
    <row r="22" spans="2:17" ht="15">
      <c r="B22" s="18">
        <f t="shared" si="1"/>
        <v>14</v>
      </c>
      <c r="C22" s="47" t="s">
        <v>209</v>
      </c>
      <c r="D22" t="s">
        <v>210</v>
      </c>
      <c r="E22" s="36"/>
      <c r="F22" s="36"/>
      <c r="G22" s="36"/>
      <c r="H22" s="36"/>
      <c r="I22" s="37"/>
      <c r="J22" s="84">
        <v>90</v>
      </c>
      <c r="K22" s="84">
        <v>95</v>
      </c>
      <c r="L22" s="84">
        <v>95</v>
      </c>
      <c r="M22" s="84">
        <v>50</v>
      </c>
      <c r="N22" s="84">
        <v>100</v>
      </c>
      <c r="O22" s="29">
        <v>0</v>
      </c>
      <c r="P22" s="29">
        <v>0</v>
      </c>
      <c r="Q22" s="14">
        <f t="shared" ref="Q22:Q24" si="2">SUM(J22:P22)/7</f>
        <v>61.428571428571431</v>
      </c>
    </row>
    <row r="23" spans="2:17" ht="15">
      <c r="B23" s="18">
        <f t="shared" si="1"/>
        <v>15</v>
      </c>
      <c r="C23" s="47" t="s">
        <v>211</v>
      </c>
      <c r="D23" t="s">
        <v>212</v>
      </c>
      <c r="E23" s="36"/>
      <c r="F23" s="36"/>
      <c r="G23" s="36"/>
      <c r="H23" s="36"/>
      <c r="I23" s="37"/>
      <c r="J23" s="84">
        <v>20</v>
      </c>
      <c r="K23" s="84">
        <v>85</v>
      </c>
      <c r="L23" s="84">
        <v>85</v>
      </c>
      <c r="M23" s="84">
        <v>82.222222222222229</v>
      </c>
      <c r="N23" s="84">
        <v>85</v>
      </c>
      <c r="O23" s="29">
        <v>0</v>
      </c>
      <c r="P23" s="29">
        <v>0</v>
      </c>
      <c r="Q23" s="14">
        <f t="shared" si="2"/>
        <v>51.031746031746032</v>
      </c>
    </row>
    <row r="24" spans="2:17" ht="15">
      <c r="B24" s="18">
        <f t="shared" si="1"/>
        <v>16</v>
      </c>
      <c r="C24" s="48" t="s">
        <v>213</v>
      </c>
      <c r="D24" t="s">
        <v>214</v>
      </c>
      <c r="E24" s="36"/>
      <c r="F24" s="36"/>
      <c r="G24" s="36"/>
      <c r="H24" s="36"/>
      <c r="I24" s="37"/>
      <c r="J24" s="84">
        <v>80</v>
      </c>
      <c r="K24" s="84">
        <v>72</v>
      </c>
      <c r="L24" s="84">
        <v>70</v>
      </c>
      <c r="M24" s="84">
        <v>72.222222222222229</v>
      </c>
      <c r="N24" s="84">
        <v>90</v>
      </c>
      <c r="O24" s="29">
        <v>0</v>
      </c>
      <c r="P24" s="29">
        <v>0</v>
      </c>
      <c r="Q24" s="14">
        <f t="shared" si="2"/>
        <v>54.888888888888893</v>
      </c>
    </row>
    <row r="25" spans="2:17" ht="15">
      <c r="B25" s="18">
        <f t="shared" si="1"/>
        <v>17</v>
      </c>
      <c r="C25" s="59"/>
      <c r="D25" s="79"/>
      <c r="E25" s="80"/>
      <c r="F25" s="80"/>
      <c r="G25" s="80"/>
      <c r="H25" s="80"/>
      <c r="I25" s="81"/>
      <c r="J25" s="29"/>
      <c r="K25" s="29"/>
      <c r="L25" s="29"/>
      <c r="M25" s="29"/>
      <c r="N25" s="29"/>
      <c r="O25" s="29"/>
      <c r="P25" s="29"/>
      <c r="Q25" s="14"/>
    </row>
    <row r="26" spans="2:17" ht="15">
      <c r="B26" s="18">
        <f t="shared" si="1"/>
        <v>18</v>
      </c>
      <c r="C26" s="58"/>
      <c r="D26" s="79"/>
      <c r="E26" s="80"/>
      <c r="F26" s="80"/>
      <c r="G26" s="80"/>
      <c r="H26" s="80"/>
      <c r="I26" s="81"/>
      <c r="J26" s="29"/>
      <c r="K26" s="29"/>
      <c r="L26" s="29"/>
      <c r="M26" s="29"/>
      <c r="N26" s="29"/>
      <c r="O26" s="29"/>
      <c r="P26" s="29"/>
      <c r="Q26" s="14"/>
    </row>
    <row r="27" spans="2:17">
      <c r="B27" s="18">
        <f t="shared" si="1"/>
        <v>19</v>
      </c>
      <c r="C27" s="18"/>
      <c r="D27" s="79"/>
      <c r="E27" s="80"/>
      <c r="F27" s="80"/>
      <c r="G27" s="80"/>
      <c r="H27" s="80"/>
      <c r="I27" s="81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79"/>
      <c r="E28" s="80"/>
      <c r="F28" s="80"/>
      <c r="G28" s="80"/>
      <c r="H28" s="80"/>
      <c r="I28" s="81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9"/>
      <c r="E29" s="80"/>
      <c r="F29" s="80"/>
      <c r="G29" s="80"/>
      <c r="H29" s="80"/>
      <c r="I29" s="81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9"/>
      <c r="E30" s="80"/>
      <c r="F30" s="80"/>
      <c r="G30" s="80"/>
      <c r="H30" s="80"/>
      <c r="I30" s="81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80"/>
      <c r="F31" s="80"/>
      <c r="G31" s="80"/>
      <c r="H31" s="80"/>
      <c r="I31" s="81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80"/>
      <c r="F32" s="80"/>
      <c r="G32" s="80"/>
      <c r="H32" s="80"/>
      <c r="I32" s="81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80"/>
      <c r="F33" s="80"/>
      <c r="G33" s="80"/>
      <c r="H33" s="80"/>
      <c r="I33" s="81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80"/>
      <c r="F34" s="80"/>
      <c r="G34" s="80"/>
      <c r="H34" s="80"/>
      <c r="I34" s="81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80"/>
      <c r="F35" s="80"/>
      <c r="G35" s="80"/>
      <c r="H35" s="80"/>
      <c r="I35" s="81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80"/>
      <c r="F36" s="80"/>
      <c r="G36" s="80"/>
      <c r="H36" s="80"/>
      <c r="I36" s="81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80"/>
      <c r="F37" s="80"/>
      <c r="G37" s="80"/>
      <c r="H37" s="80"/>
      <c r="I37" s="81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15</v>
      </c>
      <c r="K54" s="23">
        <f t="shared" ref="K54:P54" si="3">COUNTIF(K9:K53,"&gt;=70")</f>
        <v>16</v>
      </c>
      <c r="L54" s="23">
        <f t="shared" si="3"/>
        <v>16</v>
      </c>
      <c r="M54" s="23">
        <f t="shared" si="3"/>
        <v>15</v>
      </c>
      <c r="N54" s="23">
        <f t="shared" si="3"/>
        <v>16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16</v>
      </c>
    </row>
    <row r="56" spans="2:17">
      <c r="C56" s="62"/>
      <c r="D56" s="62"/>
      <c r="E56" s="62"/>
      <c r="H56" s="67" t="s">
        <v>21</v>
      </c>
      <c r="I56" s="67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16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0.9375</v>
      </c>
      <c r="K57" s="26">
        <f t="shared" ref="K57:Q57" si="7">K54/K56</f>
        <v>1</v>
      </c>
      <c r="L57" s="26">
        <f t="shared" si="7"/>
        <v>1</v>
      </c>
      <c r="M57" s="26">
        <f t="shared" si="7"/>
        <v>0.9375</v>
      </c>
      <c r="N57" s="26">
        <f t="shared" si="7"/>
        <v>1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51">
    <mergeCell ref="D25:I25"/>
    <mergeCell ref="D26:I2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36:I36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42:I42"/>
    <mergeCell ref="D43:I43"/>
    <mergeCell ref="D44:I44"/>
    <mergeCell ref="D8:I8"/>
    <mergeCell ref="D6:G6"/>
    <mergeCell ref="I6:J6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>
      <c r="C4" t="s">
        <v>0</v>
      </c>
      <c r="D4" s="82" t="s">
        <v>26</v>
      </c>
      <c r="E4" s="82"/>
      <c r="F4" s="82"/>
      <c r="G4" s="82"/>
      <c r="H4" s="31"/>
      <c r="I4" s="31" t="s">
        <v>1</v>
      </c>
      <c r="J4" s="71" t="s">
        <v>27</v>
      </c>
      <c r="K4" s="71"/>
      <c r="M4" t="s">
        <v>2</v>
      </c>
      <c r="N4" s="72">
        <v>45448</v>
      </c>
      <c r="O4" s="72"/>
    </row>
    <row r="5" spans="2:18" ht="6.75" customHeight="1">
      <c r="D5" s="6"/>
      <c r="E5" s="6"/>
      <c r="F5" s="6"/>
      <c r="G5" s="6"/>
    </row>
    <row r="6" spans="2:18">
      <c r="C6" t="s">
        <v>3</v>
      </c>
      <c r="D6" s="71" t="s">
        <v>87</v>
      </c>
      <c r="E6" s="71"/>
      <c r="F6" s="71"/>
      <c r="G6" s="7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/>
    <row r="8" spans="2:18">
      <c r="B8" s="3" t="s">
        <v>4</v>
      </c>
      <c r="C8" s="3" t="s">
        <v>6</v>
      </c>
      <c r="D8" s="73" t="s">
        <v>5</v>
      </c>
      <c r="E8" s="73"/>
      <c r="F8" s="73"/>
      <c r="G8" s="73"/>
      <c r="H8" s="73"/>
      <c r="I8" s="7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t="s">
        <v>235</v>
      </c>
      <c r="D9" t="s">
        <v>236</v>
      </c>
      <c r="E9" s="52"/>
      <c r="F9" s="52"/>
      <c r="G9" s="52"/>
      <c r="H9" s="38"/>
      <c r="I9" s="39"/>
      <c r="J9" s="84">
        <v>88</v>
      </c>
      <c r="K9" s="84">
        <v>93</v>
      </c>
      <c r="L9" s="84">
        <v>92</v>
      </c>
      <c r="M9" s="83">
        <v>70</v>
      </c>
      <c r="N9" s="83">
        <v>70</v>
      </c>
      <c r="O9" s="28">
        <v>0</v>
      </c>
      <c r="P9" s="28">
        <v>0</v>
      </c>
      <c r="Q9" s="14">
        <f>SUM(J9:P9)/7</f>
        <v>59</v>
      </c>
    </row>
    <row r="10" spans="2:18" ht="16">
      <c r="B10" s="18">
        <f>B9+1</f>
        <v>2</v>
      </c>
      <c r="C10" t="s">
        <v>237</v>
      </c>
      <c r="D10" t="s">
        <v>238</v>
      </c>
      <c r="E10" s="52"/>
      <c r="F10" s="52"/>
      <c r="G10" s="52"/>
      <c r="H10" s="38"/>
      <c r="I10" s="39"/>
      <c r="J10" s="84">
        <v>88</v>
      </c>
      <c r="K10" s="84">
        <v>93</v>
      </c>
      <c r="L10" s="84">
        <v>93</v>
      </c>
      <c r="M10" s="83">
        <v>70</v>
      </c>
      <c r="N10" s="83">
        <v>70</v>
      </c>
      <c r="O10" s="28">
        <v>0</v>
      </c>
      <c r="P10" s="28">
        <v>0</v>
      </c>
      <c r="Q10" s="14">
        <f t="shared" ref="Q10:Q26" si="0">SUM(J10:P10)/7</f>
        <v>59.142857142857146</v>
      </c>
    </row>
    <row r="11" spans="2:18" ht="16">
      <c r="B11" s="18">
        <f t="shared" ref="B11:B53" si="1">B10+1</f>
        <v>3</v>
      </c>
      <c r="C11" t="s">
        <v>239</v>
      </c>
      <c r="D11" t="s">
        <v>240</v>
      </c>
      <c r="E11" s="52"/>
      <c r="F11" s="52"/>
      <c r="G11" s="52"/>
      <c r="H11" s="38"/>
      <c r="I11" s="39"/>
      <c r="J11" s="84">
        <v>88</v>
      </c>
      <c r="K11" s="84">
        <v>98</v>
      </c>
      <c r="L11" s="84">
        <v>96</v>
      </c>
      <c r="M11" s="83">
        <v>83.333333333333343</v>
      </c>
      <c r="N11" s="83">
        <v>70</v>
      </c>
      <c r="O11" s="28">
        <v>0</v>
      </c>
      <c r="P11" s="28">
        <v>0</v>
      </c>
      <c r="Q11" s="14">
        <f t="shared" si="0"/>
        <v>62.190476190476197</v>
      </c>
    </row>
    <row r="12" spans="2:18" ht="16">
      <c r="B12" s="18">
        <f t="shared" si="1"/>
        <v>4</v>
      </c>
      <c r="C12" t="s">
        <v>241</v>
      </c>
      <c r="D12" t="s">
        <v>242</v>
      </c>
      <c r="E12" s="52"/>
      <c r="F12" s="52"/>
      <c r="G12" s="52"/>
      <c r="H12" s="38"/>
      <c r="I12" s="39"/>
      <c r="J12" s="84">
        <v>85</v>
      </c>
      <c r="K12" s="84">
        <v>70</v>
      </c>
      <c r="L12" s="84">
        <v>95</v>
      </c>
      <c r="M12" s="83">
        <v>70</v>
      </c>
      <c r="N12" s="83">
        <v>70</v>
      </c>
      <c r="O12" s="28">
        <v>0</v>
      </c>
      <c r="P12" s="28">
        <v>0</v>
      </c>
      <c r="Q12" s="14">
        <f t="shared" si="0"/>
        <v>55.714285714285715</v>
      </c>
    </row>
    <row r="13" spans="2:18" ht="16">
      <c r="B13" s="18">
        <f t="shared" si="1"/>
        <v>5</v>
      </c>
      <c r="C13" t="s">
        <v>243</v>
      </c>
      <c r="D13" t="s">
        <v>244</v>
      </c>
      <c r="E13" s="53"/>
      <c r="F13" s="53"/>
      <c r="G13" s="53"/>
      <c r="H13" s="40"/>
      <c r="I13" s="41"/>
      <c r="J13" s="84">
        <v>88</v>
      </c>
      <c r="K13" s="84">
        <v>78</v>
      </c>
      <c r="L13" s="84">
        <v>75</v>
      </c>
      <c r="M13" s="83">
        <v>70</v>
      </c>
      <c r="N13" s="83">
        <v>70</v>
      </c>
      <c r="O13" s="28">
        <v>0</v>
      </c>
      <c r="P13" s="28">
        <v>0</v>
      </c>
      <c r="Q13" s="14">
        <f t="shared" si="0"/>
        <v>54.428571428571431</v>
      </c>
    </row>
    <row r="14" spans="2:18" ht="16">
      <c r="B14" s="18">
        <f t="shared" si="1"/>
        <v>6</v>
      </c>
      <c r="C14" t="s">
        <v>245</v>
      </c>
      <c r="D14" t="s">
        <v>246</v>
      </c>
      <c r="E14" s="52"/>
      <c r="F14" s="52"/>
      <c r="G14" s="52"/>
      <c r="H14" s="38"/>
      <c r="I14" s="39"/>
      <c r="J14" s="84">
        <v>70</v>
      </c>
      <c r="K14" s="84">
        <v>70</v>
      </c>
      <c r="L14" s="84">
        <v>70</v>
      </c>
      <c r="M14" s="83">
        <v>70</v>
      </c>
      <c r="N14" s="83">
        <v>70</v>
      </c>
      <c r="O14" s="28">
        <v>0</v>
      </c>
      <c r="P14" s="28">
        <v>0</v>
      </c>
      <c r="Q14" s="14">
        <f t="shared" si="0"/>
        <v>50</v>
      </c>
    </row>
    <row r="15" spans="2:18" ht="16">
      <c r="B15" s="18">
        <f t="shared" si="1"/>
        <v>7</v>
      </c>
      <c r="C15" t="s">
        <v>247</v>
      </c>
      <c r="D15" t="s">
        <v>248</v>
      </c>
      <c r="E15" s="52"/>
      <c r="F15" s="52"/>
      <c r="G15" s="52"/>
      <c r="H15" s="38"/>
      <c r="I15" s="39"/>
      <c r="J15" s="84">
        <v>83</v>
      </c>
      <c r="K15" s="84">
        <v>88</v>
      </c>
      <c r="L15" s="84">
        <v>76</v>
      </c>
      <c r="M15" s="83">
        <v>76.666666666666671</v>
      </c>
      <c r="N15" s="83">
        <v>70</v>
      </c>
      <c r="O15" s="28">
        <v>0</v>
      </c>
      <c r="P15" s="28">
        <v>0</v>
      </c>
      <c r="Q15" s="14">
        <f t="shared" si="0"/>
        <v>56.238095238095241</v>
      </c>
    </row>
    <row r="16" spans="2:18" ht="16">
      <c r="B16" s="18">
        <f t="shared" si="1"/>
        <v>8</v>
      </c>
      <c r="C16" t="s">
        <v>249</v>
      </c>
      <c r="D16" t="s">
        <v>250</v>
      </c>
      <c r="E16" s="52"/>
      <c r="F16" s="52"/>
      <c r="G16" s="52"/>
      <c r="H16" s="38"/>
      <c r="I16" s="39"/>
      <c r="J16" s="84">
        <v>96</v>
      </c>
      <c r="K16" s="84">
        <v>83</v>
      </c>
      <c r="L16" s="84">
        <v>92</v>
      </c>
      <c r="M16" s="83">
        <v>85</v>
      </c>
      <c r="N16" s="83">
        <v>75</v>
      </c>
      <c r="O16" s="28">
        <v>0</v>
      </c>
      <c r="P16" s="28">
        <v>0</v>
      </c>
      <c r="Q16" s="14">
        <f t="shared" si="0"/>
        <v>61.571428571428569</v>
      </c>
    </row>
    <row r="17" spans="2:17" ht="16">
      <c r="B17" s="18">
        <f t="shared" si="1"/>
        <v>9</v>
      </c>
      <c r="C17" t="s">
        <v>233</v>
      </c>
      <c r="D17" t="s">
        <v>234</v>
      </c>
      <c r="E17" s="52"/>
      <c r="F17" s="52"/>
      <c r="G17" s="52"/>
      <c r="H17" s="38"/>
      <c r="I17" s="39"/>
      <c r="J17" s="84">
        <v>96</v>
      </c>
      <c r="K17" s="84">
        <v>95</v>
      </c>
      <c r="L17" s="84">
        <v>94</v>
      </c>
      <c r="M17" s="83">
        <v>82.777777777777771</v>
      </c>
      <c r="N17" s="83">
        <v>70</v>
      </c>
      <c r="O17" s="28">
        <v>0</v>
      </c>
      <c r="P17" s="28">
        <v>0</v>
      </c>
      <c r="Q17" s="14">
        <f t="shared" si="0"/>
        <v>62.539682539682538</v>
      </c>
    </row>
    <row r="18" spans="2:17" ht="16">
      <c r="B18" s="18">
        <f t="shared" si="1"/>
        <v>10</v>
      </c>
      <c r="C18" t="s">
        <v>215</v>
      </c>
      <c r="D18" t="s">
        <v>216</v>
      </c>
      <c r="E18" s="52"/>
      <c r="F18" s="52"/>
      <c r="G18" s="52"/>
      <c r="H18" s="38"/>
      <c r="I18" s="39"/>
      <c r="J18" s="84">
        <v>92</v>
      </c>
      <c r="K18" s="84">
        <v>78</v>
      </c>
      <c r="L18" s="84">
        <v>76</v>
      </c>
      <c r="M18" s="83">
        <v>70</v>
      </c>
      <c r="N18" s="83">
        <v>70</v>
      </c>
      <c r="O18" s="28">
        <v>0</v>
      </c>
      <c r="P18" s="28">
        <v>0</v>
      </c>
      <c r="Q18" s="14">
        <f t="shared" si="0"/>
        <v>55.142857142857146</v>
      </c>
    </row>
    <row r="19" spans="2:17" ht="16">
      <c r="B19" s="18">
        <f t="shared" si="1"/>
        <v>11</v>
      </c>
      <c r="C19" t="s">
        <v>217</v>
      </c>
      <c r="D19" t="s">
        <v>218</v>
      </c>
      <c r="E19" s="52"/>
      <c r="F19" s="52"/>
      <c r="G19" s="52"/>
      <c r="H19" s="38"/>
      <c r="I19" s="39"/>
      <c r="J19" s="84">
        <v>94</v>
      </c>
      <c r="K19" s="84">
        <v>83</v>
      </c>
      <c r="L19" s="84">
        <v>81</v>
      </c>
      <c r="M19" s="83">
        <v>82.222222222222229</v>
      </c>
      <c r="N19" s="83">
        <v>70</v>
      </c>
      <c r="O19" s="28">
        <v>0</v>
      </c>
      <c r="P19" s="28">
        <v>0</v>
      </c>
      <c r="Q19" s="14">
        <f t="shared" si="0"/>
        <v>58.603174603174601</v>
      </c>
    </row>
    <row r="20" spans="2:17" ht="16">
      <c r="B20" s="18">
        <f t="shared" si="1"/>
        <v>12</v>
      </c>
      <c r="C20" t="s">
        <v>219</v>
      </c>
      <c r="D20" t="s">
        <v>220</v>
      </c>
      <c r="E20" s="52"/>
      <c r="F20" s="52"/>
      <c r="G20" s="52"/>
      <c r="H20" s="38"/>
      <c r="I20" s="39"/>
      <c r="J20" s="84">
        <v>100</v>
      </c>
      <c r="K20" s="84">
        <v>88</v>
      </c>
      <c r="L20" s="84">
        <v>95</v>
      </c>
      <c r="M20" s="83">
        <v>75</v>
      </c>
      <c r="N20" s="83">
        <v>70</v>
      </c>
      <c r="O20" s="28">
        <v>0</v>
      </c>
      <c r="P20" s="28">
        <v>0</v>
      </c>
      <c r="Q20" s="14">
        <f t="shared" si="0"/>
        <v>61.142857142857146</v>
      </c>
    </row>
    <row r="21" spans="2:17" ht="16">
      <c r="B21" s="18">
        <f t="shared" si="1"/>
        <v>13</v>
      </c>
      <c r="C21" t="s">
        <v>221</v>
      </c>
      <c r="D21" t="s">
        <v>222</v>
      </c>
      <c r="E21" s="52"/>
      <c r="F21" s="52"/>
      <c r="G21" s="52"/>
      <c r="H21" s="38"/>
      <c r="I21" s="39"/>
      <c r="J21" s="84">
        <v>93</v>
      </c>
      <c r="K21" s="84">
        <v>83</v>
      </c>
      <c r="L21" s="84">
        <v>84</v>
      </c>
      <c r="M21" s="83">
        <v>76.555555555555557</v>
      </c>
      <c r="N21" s="83">
        <v>70</v>
      </c>
      <c r="O21" s="28">
        <v>0</v>
      </c>
      <c r="P21" s="28">
        <v>0</v>
      </c>
      <c r="Q21" s="14">
        <f t="shared" si="0"/>
        <v>58.079365079365076</v>
      </c>
    </row>
    <row r="22" spans="2:17" ht="16">
      <c r="B22" s="18">
        <f t="shared" si="1"/>
        <v>14</v>
      </c>
      <c r="C22" t="s">
        <v>223</v>
      </c>
      <c r="D22" t="s">
        <v>224</v>
      </c>
      <c r="E22" s="52"/>
      <c r="F22" s="52"/>
      <c r="G22" s="52"/>
      <c r="H22" s="38"/>
      <c r="I22" s="39"/>
      <c r="J22" s="84">
        <v>100</v>
      </c>
      <c r="K22" s="84">
        <v>98</v>
      </c>
      <c r="L22" s="84">
        <v>96</v>
      </c>
      <c r="M22" s="83">
        <v>73.666666666666671</v>
      </c>
      <c r="N22" s="83">
        <v>70</v>
      </c>
      <c r="O22" s="28">
        <v>0</v>
      </c>
      <c r="P22" s="28">
        <v>0</v>
      </c>
      <c r="Q22" s="14">
        <f t="shared" si="0"/>
        <v>62.523809523809526</v>
      </c>
    </row>
    <row r="23" spans="2:17" ht="16">
      <c r="B23" s="18">
        <f t="shared" si="1"/>
        <v>15</v>
      </c>
      <c r="C23" t="s">
        <v>225</v>
      </c>
      <c r="D23" t="s">
        <v>226</v>
      </c>
      <c r="E23" s="52"/>
      <c r="F23" s="52"/>
      <c r="G23" s="52"/>
      <c r="H23" s="38"/>
      <c r="I23" s="39"/>
      <c r="J23" s="84">
        <v>70</v>
      </c>
      <c r="K23" s="84">
        <v>70</v>
      </c>
      <c r="L23" s="84">
        <v>91</v>
      </c>
      <c r="M23" s="83">
        <v>79.444444444444443</v>
      </c>
      <c r="N23" s="83">
        <v>70</v>
      </c>
      <c r="O23" s="28">
        <v>0</v>
      </c>
      <c r="P23" s="28">
        <v>0</v>
      </c>
      <c r="Q23" s="14">
        <f t="shared" si="0"/>
        <v>54.349206349206348</v>
      </c>
    </row>
    <row r="24" spans="2:17" ht="16">
      <c r="B24" s="18">
        <f t="shared" si="1"/>
        <v>16</v>
      </c>
      <c r="C24" t="s">
        <v>229</v>
      </c>
      <c r="D24" t="s">
        <v>230</v>
      </c>
      <c r="E24" s="52"/>
      <c r="F24" s="52"/>
      <c r="G24" s="52"/>
      <c r="H24" s="38"/>
      <c r="I24" s="39"/>
      <c r="J24" s="84">
        <v>96</v>
      </c>
      <c r="K24" s="84">
        <v>88</v>
      </c>
      <c r="L24" s="84">
        <v>76</v>
      </c>
      <c r="M24" s="83">
        <v>70</v>
      </c>
      <c r="N24" s="83">
        <v>70</v>
      </c>
      <c r="O24" s="28">
        <v>0</v>
      </c>
      <c r="P24" s="28">
        <v>0</v>
      </c>
      <c r="Q24" s="14">
        <f t="shared" si="0"/>
        <v>57.142857142857146</v>
      </c>
    </row>
    <row r="25" spans="2:17" ht="16">
      <c r="B25" s="18">
        <f t="shared" si="1"/>
        <v>17</v>
      </c>
      <c r="C25" t="s">
        <v>231</v>
      </c>
      <c r="D25" t="s">
        <v>232</v>
      </c>
      <c r="E25" s="52"/>
      <c r="F25" s="52"/>
      <c r="G25" s="52"/>
      <c r="H25" s="38"/>
      <c r="I25" s="39"/>
      <c r="J25" s="84">
        <v>98</v>
      </c>
      <c r="K25" s="84">
        <v>88</v>
      </c>
      <c r="L25" s="84">
        <v>77</v>
      </c>
      <c r="M25" s="83">
        <v>75.555555555555557</v>
      </c>
      <c r="N25" s="83">
        <v>70</v>
      </c>
      <c r="O25" s="28">
        <v>0</v>
      </c>
      <c r="P25" s="28">
        <v>0</v>
      </c>
      <c r="Q25" s="14">
        <f t="shared" si="0"/>
        <v>58.36507936507936</v>
      </c>
    </row>
    <row r="26" spans="2:17" ht="16">
      <c r="B26" s="18">
        <f t="shared" si="1"/>
        <v>18</v>
      </c>
      <c r="C26" t="s">
        <v>227</v>
      </c>
      <c r="D26" t="s">
        <v>228</v>
      </c>
      <c r="E26" s="52"/>
      <c r="F26" s="52"/>
      <c r="G26" s="52"/>
      <c r="H26" s="38"/>
      <c r="I26" s="39"/>
      <c r="J26" s="84">
        <v>96</v>
      </c>
      <c r="K26" s="84">
        <v>78</v>
      </c>
      <c r="L26" s="84">
        <v>80</v>
      </c>
      <c r="M26" s="83">
        <v>74.444444444444443</v>
      </c>
      <c r="N26" s="83">
        <v>75</v>
      </c>
      <c r="O26" s="28">
        <v>0</v>
      </c>
      <c r="P26" s="28">
        <v>0</v>
      </c>
      <c r="Q26" s="14">
        <f t="shared" si="0"/>
        <v>57.63492063492064</v>
      </c>
    </row>
    <row r="27" spans="2:17" ht="16">
      <c r="B27" s="18">
        <f t="shared" si="1"/>
        <v>19</v>
      </c>
      <c r="C27" s="57"/>
      <c r="D27" s="52"/>
      <c r="E27" s="52"/>
      <c r="F27" s="52"/>
      <c r="G27" s="52"/>
      <c r="H27" s="38"/>
      <c r="I27" s="39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57"/>
      <c r="D28" s="52"/>
      <c r="E28" s="52"/>
      <c r="F28" s="52"/>
      <c r="G28" s="52"/>
      <c r="H28" s="52"/>
      <c r="I28" s="39"/>
      <c r="J28" s="43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60"/>
      <c r="D29" s="52"/>
      <c r="E29" s="52"/>
      <c r="F29" s="52"/>
      <c r="G29" s="52"/>
      <c r="H29" s="52"/>
      <c r="I29" s="39"/>
      <c r="J29" s="43"/>
      <c r="K29" s="28"/>
      <c r="L29" s="28"/>
      <c r="M29" s="28"/>
      <c r="N29" s="28"/>
      <c r="O29" s="28"/>
      <c r="P29" s="28"/>
      <c r="Q29" s="14"/>
    </row>
    <row r="30" spans="2:17" ht="16">
      <c r="B30" s="18">
        <f t="shared" si="1"/>
        <v>22</v>
      </c>
      <c r="C30" s="58"/>
      <c r="D30" s="52"/>
      <c r="E30" s="52"/>
      <c r="F30" s="52"/>
      <c r="G30" s="52"/>
      <c r="H30" s="52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5"/>
      <c r="E31" s="75"/>
      <c r="F31" s="75"/>
      <c r="G31" s="75"/>
      <c r="H31" s="75"/>
      <c r="I31" s="75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5"/>
      <c r="E32" s="75"/>
      <c r="F32" s="75"/>
      <c r="G32" s="75"/>
      <c r="H32" s="75"/>
      <c r="I32" s="75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5"/>
      <c r="E33" s="75"/>
      <c r="F33" s="75"/>
      <c r="G33" s="75"/>
      <c r="H33" s="75"/>
      <c r="I33" s="75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5"/>
      <c r="E34" s="75"/>
      <c r="F34" s="75"/>
      <c r="G34" s="75"/>
      <c r="H34" s="75"/>
      <c r="I34" s="75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5"/>
      <c r="E35" s="75"/>
      <c r="F35" s="75"/>
      <c r="G35" s="75"/>
      <c r="H35" s="75"/>
      <c r="I35" s="75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5"/>
      <c r="E36" s="75"/>
      <c r="F36" s="75"/>
      <c r="G36" s="75"/>
      <c r="H36" s="75"/>
      <c r="I36" s="75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5"/>
      <c r="E37" s="75"/>
      <c r="F37" s="75"/>
      <c r="G37" s="75"/>
      <c r="H37" s="75"/>
      <c r="I37" s="75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>
      <c r="C54" s="62"/>
      <c r="D54" s="62"/>
      <c r="E54" s="17"/>
      <c r="H54" s="66" t="s">
        <v>19</v>
      </c>
      <c r="I54" s="66"/>
      <c r="J54" s="23">
        <f>COUNTIF(J9:J53,"&gt;=70")</f>
        <v>18</v>
      </c>
      <c r="K54" s="23">
        <f t="shared" ref="K54:P54" si="2">COUNTIF(K9:K53,"&gt;=70")</f>
        <v>18</v>
      </c>
      <c r="L54" s="23">
        <f t="shared" si="2"/>
        <v>18</v>
      </c>
      <c r="M54" s="23">
        <f t="shared" si="2"/>
        <v>18</v>
      </c>
      <c r="N54" s="23">
        <f t="shared" si="2"/>
        <v>18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2"/>
      <c r="D55" s="62"/>
      <c r="E55" s="21"/>
      <c r="H55" s="67" t="s">
        <v>20</v>
      </c>
      <c r="I55" s="6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18</v>
      </c>
    </row>
    <row r="56" spans="2:17">
      <c r="C56" s="62"/>
      <c r="D56" s="62"/>
      <c r="E56" s="62"/>
      <c r="H56" s="67" t="s">
        <v>21</v>
      </c>
      <c r="I56" s="67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18</v>
      </c>
    </row>
    <row r="57" spans="2:17">
      <c r="C57" s="62"/>
      <c r="D57" s="62"/>
      <c r="E57" s="17"/>
      <c r="F57" s="12"/>
      <c r="H57" s="68" t="s">
        <v>16</v>
      </c>
      <c r="I57" s="68"/>
      <c r="J57" s="25">
        <f>J54/J56</f>
        <v>0.81818181818181823</v>
      </c>
      <c r="K57" s="26">
        <f t="shared" ref="K57:Q57" si="6">K54/K56</f>
        <v>0.81818181818181823</v>
      </c>
      <c r="L57" s="26">
        <f t="shared" si="6"/>
        <v>0.81818181818181823</v>
      </c>
      <c r="M57" s="26">
        <f t="shared" si="6"/>
        <v>0.81818181818181823</v>
      </c>
      <c r="N57" s="26">
        <f t="shared" si="6"/>
        <v>0.81818181818181823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2"/>
      <c r="D58" s="62"/>
      <c r="E58" s="17"/>
      <c r="F58" s="12"/>
      <c r="H58" s="68" t="s">
        <v>17</v>
      </c>
      <c r="I58" s="6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2"/>
      <c r="D59" s="62"/>
      <c r="E59" s="21"/>
      <c r="F59" s="12"/>
    </row>
    <row r="60" spans="2:17">
      <c r="C60" s="17"/>
      <c r="D60" s="17"/>
      <c r="E60" s="21"/>
      <c r="F60" s="12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2024-06-11T01:47:14Z</dcterms:modified>
</cp:coreProperties>
</file>