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ITSSAT\Febrero-Junio 2024\Reportes\"/>
    </mc:Choice>
  </mc:AlternateContent>
  <bookViews>
    <workbookView xWindow="-108" yWindow="-108" windowWidth="23256" windowHeight="12576" activeTab="2"/>
  </bookViews>
  <sheets>
    <sheet name="INGENIERIA ECONOMICA" sheetId="1" r:id="rId1"/>
    <sheet name="ADMINISTRACION DE LA SALUD" sheetId="3" r:id="rId2"/>
    <sheet name="INVESTIGACION DE OPERACIONES" sheetId="4" r:id="rId3"/>
    <sheet name="MATERIA 5" sheetId="6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29" i="4" l="1"/>
  <c r="Q36" i="1"/>
  <c r="Q37" i="1"/>
  <c r="Q38" i="1"/>
  <c r="Q39" i="1"/>
  <c r="Q40" i="1"/>
  <c r="Q41" i="1"/>
  <c r="Q42" i="1"/>
  <c r="Q43" i="1"/>
  <c r="P56" i="6" l="1"/>
  <c r="O56" i="6"/>
  <c r="N56" i="6"/>
  <c r="M56" i="6"/>
  <c r="L56" i="6"/>
  <c r="K56" i="6"/>
  <c r="J56" i="6"/>
  <c r="P55" i="6"/>
  <c r="P58" i="6" s="1"/>
  <c r="O55" i="6"/>
  <c r="N55" i="6"/>
  <c r="N58" i="6" s="1"/>
  <c r="M55" i="6"/>
  <c r="L55" i="6"/>
  <c r="L58" i="6" s="1"/>
  <c r="K55" i="6"/>
  <c r="K58" i="6" s="1"/>
  <c r="J55" i="6"/>
  <c r="J58" i="6" s="1"/>
  <c r="P54" i="6"/>
  <c r="P57" i="6" s="1"/>
  <c r="O54" i="6"/>
  <c r="O57" i="6" s="1"/>
  <c r="N54" i="6"/>
  <c r="N57" i="6" s="1"/>
  <c r="M54" i="6"/>
  <c r="M57" i="6" s="1"/>
  <c r="L54" i="6"/>
  <c r="L57" i="6" s="1"/>
  <c r="K54" i="6"/>
  <c r="K57" i="6" s="1"/>
  <c r="J54" i="6"/>
  <c r="J57" i="6" s="1"/>
  <c r="Q53" i="6"/>
  <c r="Q52" i="6"/>
  <c r="Q51" i="6"/>
  <c r="Q50" i="6"/>
  <c r="Q49" i="6"/>
  <c r="Q48" i="6"/>
  <c r="Q47" i="6"/>
  <c r="Q46" i="6"/>
  <c r="Q45" i="6"/>
  <c r="Q44" i="6"/>
  <c r="Q43" i="6"/>
  <c r="Q42" i="6"/>
  <c r="Q41" i="6"/>
  <c r="Q40" i="6"/>
  <c r="Q39" i="6"/>
  <c r="Q38" i="6"/>
  <c r="Q37" i="6"/>
  <c r="Q36" i="6"/>
  <c r="Q35" i="6"/>
  <c r="Q34" i="6"/>
  <c r="Q33" i="6"/>
  <c r="Q32" i="6"/>
  <c r="Q31" i="6"/>
  <c r="Q30" i="6"/>
  <c r="Q29" i="6"/>
  <c r="Q28" i="6"/>
  <c r="Q27" i="6"/>
  <c r="Q26" i="6"/>
  <c r="Q25" i="6"/>
  <c r="Q24" i="6"/>
  <c r="Q23" i="6"/>
  <c r="Q22" i="6"/>
  <c r="Q21" i="6"/>
  <c r="Q20" i="6"/>
  <c r="Q19" i="6"/>
  <c r="Q18" i="6"/>
  <c r="Q17" i="6"/>
  <c r="Q16" i="6"/>
  <c r="Q15" i="6"/>
  <c r="Q14" i="6"/>
  <c r="Q13" i="6"/>
  <c r="Q12" i="6"/>
  <c r="Q11" i="6"/>
  <c r="Q10" i="6"/>
  <c r="B10" i="6"/>
  <c r="B11" i="6" s="1"/>
  <c r="B12" i="6" s="1"/>
  <c r="B13" i="6" s="1"/>
  <c r="B14" i="6" s="1"/>
  <c r="B15" i="6" s="1"/>
  <c r="B16" i="6" s="1"/>
  <c r="B17" i="6" s="1"/>
  <c r="B18" i="6" s="1"/>
  <c r="B19" i="6" s="1"/>
  <c r="B20" i="6" s="1"/>
  <c r="B21" i="6" s="1"/>
  <c r="B22" i="6" s="1"/>
  <c r="B23" i="6" s="1"/>
  <c r="B24" i="6" s="1"/>
  <c r="B25" i="6" s="1"/>
  <c r="B26" i="6" s="1"/>
  <c r="B27" i="6" s="1"/>
  <c r="B28" i="6" s="1"/>
  <c r="B29" i="6" s="1"/>
  <c r="B30" i="6" s="1"/>
  <c r="B31" i="6" s="1"/>
  <c r="B32" i="6" s="1"/>
  <c r="B33" i="6" s="1"/>
  <c r="B34" i="6" s="1"/>
  <c r="B35" i="6" s="1"/>
  <c r="B36" i="6" s="1"/>
  <c r="B37" i="6" s="1"/>
  <c r="B38" i="6" s="1"/>
  <c r="B39" i="6" s="1"/>
  <c r="B40" i="6" s="1"/>
  <c r="B41" i="6" s="1"/>
  <c r="B42" i="6" s="1"/>
  <c r="B43" i="6" s="1"/>
  <c r="B44" i="6" s="1"/>
  <c r="B45" i="6" s="1"/>
  <c r="B46" i="6" s="1"/>
  <c r="B47" i="6" s="1"/>
  <c r="B48" i="6" s="1"/>
  <c r="B49" i="6" s="1"/>
  <c r="B50" i="6" s="1"/>
  <c r="B51" i="6" s="1"/>
  <c r="B52" i="6" s="1"/>
  <c r="B53" i="6" s="1"/>
  <c r="Q9" i="6"/>
  <c r="P56" i="4"/>
  <c r="O56" i="4"/>
  <c r="N56" i="4"/>
  <c r="M56" i="4"/>
  <c r="L56" i="4"/>
  <c r="K56" i="4"/>
  <c r="J56" i="4"/>
  <c r="P55" i="4"/>
  <c r="P58" i="4" s="1"/>
  <c r="O55" i="4"/>
  <c r="N55" i="4"/>
  <c r="M55" i="4"/>
  <c r="L55" i="4"/>
  <c r="K55" i="4"/>
  <c r="J55" i="4"/>
  <c r="P54" i="4"/>
  <c r="P57" i="4" s="1"/>
  <c r="O54" i="4"/>
  <c r="O57" i="4" s="1"/>
  <c r="N54" i="4"/>
  <c r="M54" i="4"/>
  <c r="M57" i="4" s="1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8" i="4"/>
  <c r="Q27" i="4"/>
  <c r="Q26" i="4"/>
  <c r="Q25" i="4"/>
  <c r="Q24" i="4"/>
  <c r="Q23" i="4"/>
  <c r="Q22" i="4"/>
  <c r="Q21" i="4"/>
  <c r="Q20" i="4"/>
  <c r="Q19" i="4"/>
  <c r="Q18" i="4"/>
  <c r="Q17" i="4"/>
  <c r="Q16" i="4"/>
  <c r="Q15" i="4"/>
  <c r="Q14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3" i="3"/>
  <c r="Q32" i="3"/>
  <c r="Q31" i="3"/>
  <c r="Q30" i="3"/>
  <c r="Q29" i="3"/>
  <c r="Q28" i="3"/>
  <c r="Q27" i="3"/>
  <c r="Q26" i="3"/>
  <c r="Q25" i="3"/>
  <c r="Q24" i="3"/>
  <c r="Q23" i="3"/>
  <c r="Q22" i="3"/>
  <c r="Q21" i="3"/>
  <c r="Q20" i="3"/>
  <c r="Q19" i="3"/>
  <c r="Q18" i="3"/>
  <c r="Q17" i="3"/>
  <c r="Q16" i="3"/>
  <c r="Q15" i="3"/>
  <c r="Q14" i="3"/>
  <c r="Q13" i="3"/>
  <c r="Q12" i="3"/>
  <c r="Q11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J57" i="3" l="1"/>
  <c r="B29" i="4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L57" i="4"/>
  <c r="O57" i="3"/>
  <c r="N57" i="4"/>
  <c r="N58" i="4"/>
  <c r="M58" i="4"/>
  <c r="P58" i="3"/>
  <c r="N57" i="3"/>
  <c r="P57" i="3"/>
  <c r="N58" i="3"/>
  <c r="K57" i="3"/>
  <c r="K58" i="3"/>
  <c r="J58" i="3"/>
  <c r="O58" i="4"/>
  <c r="L58" i="3"/>
  <c r="Q56" i="3"/>
  <c r="L57" i="3"/>
  <c r="M58" i="3"/>
  <c r="K58" i="4"/>
  <c r="M57" i="3"/>
  <c r="J57" i="4"/>
  <c r="O58" i="3"/>
  <c r="K57" i="4"/>
  <c r="L58" i="4"/>
  <c r="Q56" i="4"/>
  <c r="Q56" i="6"/>
  <c r="M58" i="6"/>
  <c r="O58" i="6"/>
  <c r="Q54" i="6"/>
  <c r="Q57" i="6" s="1"/>
  <c r="Q55" i="6"/>
  <c r="Q58" i="6" s="1"/>
  <c r="J58" i="4"/>
  <c r="Q54" i="4"/>
  <c r="Q55" i="4"/>
  <c r="Q54" i="3"/>
  <c r="Q55" i="3"/>
  <c r="K56" i="1"/>
  <c r="L56" i="1"/>
  <c r="M56" i="1"/>
  <c r="N56" i="1"/>
  <c r="O56" i="1"/>
  <c r="P56" i="1"/>
  <c r="J56" i="1"/>
  <c r="Q53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7" i="4" l="1"/>
  <c r="Q58" i="4"/>
  <c r="Q57" i="3"/>
  <c r="Q58" i="3"/>
  <c r="Q49" i="1"/>
  <c r="Q50" i="1"/>
  <c r="Q51" i="1"/>
  <c r="Q52" i="1"/>
  <c r="Q21" i="1" l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44" i="1"/>
  <c r="Q45" i="1"/>
  <c r="Q46" i="1"/>
  <c r="Q47" i="1"/>
  <c r="Q48" i="1"/>
  <c r="Q10" i="1"/>
  <c r="Q11" i="1"/>
  <c r="Q12" i="1"/>
  <c r="Q13" i="1"/>
  <c r="Q14" i="1"/>
  <c r="Q15" i="1"/>
  <c r="Q16" i="1"/>
  <c r="Q17" i="1"/>
  <c r="Q18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6" i="1" l="1"/>
  <c r="Q55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8" i="1" l="1"/>
  <c r="Q57" i="1"/>
</calcChain>
</file>

<file path=xl/sharedStrings.xml><?xml version="1.0" encoding="utf-8"?>
<sst xmlns="http://schemas.openxmlformats.org/spreadsheetml/2006/main" count="284" uniqueCount="208">
  <si>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</si>
  <si>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</si>
  <si>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</si>
  <si>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</si>
  <si>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</si>
  <si>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</si>
  <si>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</si>
  <si>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</si>
  <si>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</si>
  <si>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</si>
  <si>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</si>
  <si>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</si>
  <si>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</si>
  <si>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</si>
  <si>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</si>
  <si>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</si>
  <si>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</si>
  <si>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</si>
  <si>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</si>
  <si>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</si>
  <si>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</si>
  <si>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</si>
  <si>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</si>
  <si>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</si>
  <si>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Ageo  Guevara Lora</t>
  </si>
  <si>
    <t>Ageo Guevara Lora</t>
  </si>
  <si>
    <t>Ingeniería Económica</t>
  </si>
  <si>
    <t>407A</t>
  </si>
  <si>
    <t>Febrero-Junio 2024</t>
  </si>
  <si>
    <t>ABRAJAN PEREZ EMELY</t>
  </si>
  <si>
    <t>ALARCON XALA JHOANA SAMANTHA</t>
  </si>
  <si>
    <t>ALEGRIA PRIETO LUZ ESTEFANI</t>
  </si>
  <si>
    <t>ARANGUTE PIO LUZ CLARA</t>
  </si>
  <si>
    <t>BAPO COTO SALVADOR DE JESUS</t>
  </si>
  <si>
    <t>BAXINFISCAL ADAIR</t>
  </si>
  <si>
    <t>CAGAL MORENO LESLI JOQUEBET</t>
  </si>
  <si>
    <t>CAIXBA SINACA EUNICE</t>
  </si>
  <si>
    <t>CANO TORRES NANCY PAOLA</t>
  </si>
  <si>
    <t>CARDOZA QUINO HUGO ERNESTO</t>
  </si>
  <si>
    <t>CHIPOL ESCOBAR AIDA LUISA</t>
  </si>
  <si>
    <t>CONCHI CRUZ JOSELIN GUADALUPE</t>
  </si>
  <si>
    <t>CONTRERAS PAXTIAN MAYTE</t>
  </si>
  <si>
    <t>CONTRERAS VELASCO BRENDA SARAHI</t>
  </si>
  <si>
    <t>DIAZ OY DIEGO MANUEL</t>
  </si>
  <si>
    <t>DOMINGUEZ CRUZ MARELIT</t>
  </si>
  <si>
    <t>ESCOBAR ESCOBAR LUIS RODOLFO</t>
  </si>
  <si>
    <t>ESCRIBANO GRACIA EVELIN NAYELI</t>
  </si>
  <si>
    <t>GAPI ASCANIO AZALIA ANEYRA</t>
  </si>
  <si>
    <t>GARCIA FONSECA SHANIA PATRICIA</t>
  </si>
  <si>
    <t>GARCIA RUEDA DEREK ALEJANDRO</t>
  </si>
  <si>
    <t>GAYTAN DELGADO FATIMA ISABEL</t>
  </si>
  <si>
    <t>MARTINEZ ASCAÑO KENIA MARIA</t>
  </si>
  <si>
    <t>MARTINEZ FONSECA FATIMA LARISSA</t>
  </si>
  <si>
    <t>ORTIZ GOREL YAMILA</t>
  </si>
  <si>
    <t>QUINO AYALA PERLA ITZEL</t>
  </si>
  <si>
    <t>RAMIREZ PEREZ ANGEL GABRIEL</t>
  </si>
  <si>
    <t>TOTO VERGARA MAYTE</t>
  </si>
  <si>
    <t>TRICHE HIPOLITO CITLALI</t>
  </si>
  <si>
    <t>TURRENT NAVIGAL ROSA ELIZABETH</t>
  </si>
  <si>
    <t>USCANGA CERBANTES MARIELA</t>
  </si>
  <si>
    <t>VELASCO MAULEON ALESSANDRO ABISAID</t>
  </si>
  <si>
    <t>VILLALOBOS PUCHETA ARIEL MICHELL</t>
  </si>
  <si>
    <t>XOLIO PELAYO DARINA</t>
  </si>
  <si>
    <t>ZAPO SANTIAGO ROBERTO</t>
  </si>
  <si>
    <t>221U0410</t>
  </si>
  <si>
    <t>221U0411</t>
  </si>
  <si>
    <t>221U0412</t>
  </si>
  <si>
    <t>221U0413</t>
  </si>
  <si>
    <t>221U0414</t>
  </si>
  <si>
    <t>221U0415</t>
  </si>
  <si>
    <t>221U0416</t>
  </si>
  <si>
    <t>221U0417</t>
  </si>
  <si>
    <t>221U0418</t>
  </si>
  <si>
    <t>221U0419</t>
  </si>
  <si>
    <t>221U0420</t>
  </si>
  <si>
    <t>221U0422</t>
  </si>
  <si>
    <t>221U0424</t>
  </si>
  <si>
    <t>221U0425</t>
  </si>
  <si>
    <t>221U0427</t>
  </si>
  <si>
    <t>221U0428</t>
  </si>
  <si>
    <t>221U0431</t>
  </si>
  <si>
    <t>221U0432</t>
  </si>
  <si>
    <t>221U0435</t>
  </si>
  <si>
    <t>221U0437</t>
  </si>
  <si>
    <t>221U0438</t>
  </si>
  <si>
    <t>221U0439</t>
  </si>
  <si>
    <t>221U0440</t>
  </si>
  <si>
    <t>221U0441</t>
  </si>
  <si>
    <t>221U0442</t>
  </si>
  <si>
    <t>221U0443</t>
  </si>
  <si>
    <t>221U0444</t>
  </si>
  <si>
    <t>221U0488</t>
  </si>
  <si>
    <t>221U0323</t>
  </si>
  <si>
    <t>221U0445</t>
  </si>
  <si>
    <t>221U0448</t>
  </si>
  <si>
    <t>221U0446</t>
  </si>
  <si>
    <t>221U0447</t>
  </si>
  <si>
    <t>221U0458</t>
  </si>
  <si>
    <t>221U0459</t>
  </si>
  <si>
    <t>221U0463</t>
  </si>
  <si>
    <t>221U0352</t>
  </si>
  <si>
    <t>221U0570</t>
  </si>
  <si>
    <t>221U0475</t>
  </si>
  <si>
    <t>221U0476</t>
  </si>
  <si>
    <t>221U0477</t>
  </si>
  <si>
    <t>221U0478</t>
  </si>
  <si>
    <t>221U0481</t>
  </si>
  <si>
    <t>221U0484</t>
  </si>
  <si>
    <t>221U0485</t>
  </si>
  <si>
    <t>221U0487</t>
  </si>
  <si>
    <t>Aministración de la Salud y Seguridad Ocupacional</t>
  </si>
  <si>
    <t>607B</t>
  </si>
  <si>
    <t>AGUILAR GOMEZ MARIA DEL CARMEN</t>
  </si>
  <si>
    <t>CAPORAL FIGAROLA EDGAR DE JESUS</t>
  </si>
  <si>
    <t>CARVAJAL BAPO YOALI ESPERANZA</t>
  </si>
  <si>
    <t>JIMENEZ POLITO YADIRA</t>
  </si>
  <si>
    <t>MALAGA TEMICH KARLA ALEJANDRA</t>
  </si>
  <si>
    <t>MALDONADO MALAGA MARIA JOSE</t>
  </si>
  <si>
    <t>MENDOZA IGNOT HANNIA ITZEL</t>
  </si>
  <si>
    <t>MORA LUNA EDGAR DE JESUS</t>
  </si>
  <si>
    <t>MORALEZ AZAMAR GLADYS STEFANY</t>
  </si>
  <si>
    <t>PEREZ HERNANDEZ ESTHEFANIA</t>
  </si>
  <si>
    <t>PITALUA RAMIREZ CARLOS</t>
  </si>
  <si>
    <t>QUINOAYALA PERLA ITZEL</t>
  </si>
  <si>
    <t>QUINO SALAZAR KARLA PATRICIA</t>
  </si>
  <si>
    <t>RIVERA CHAGALA ITZEL</t>
  </si>
  <si>
    <t>SAN JUAN RAMOS JASON</t>
  </si>
  <si>
    <t>VILLALOBOS COPETE ROGELIO DE JESUS</t>
  </si>
  <si>
    <t>XOLO XOLO MIRIAM</t>
  </si>
  <si>
    <t>ZETINA MONDRAGON JOSE ANTONIO</t>
  </si>
  <si>
    <t>201U0182</t>
  </si>
  <si>
    <t>201U0318</t>
  </si>
  <si>
    <t>201U0319</t>
  </si>
  <si>
    <t>201U0323</t>
  </si>
  <si>
    <t>201U0332</t>
  </si>
  <si>
    <t>201U0336</t>
  </si>
  <si>
    <t>201U0337</t>
  </si>
  <si>
    <t>201U0460</t>
  </si>
  <si>
    <t>201U0548</t>
  </si>
  <si>
    <t>201U0343</t>
  </si>
  <si>
    <t>201U0539</t>
  </si>
  <si>
    <t>201U0348</t>
  </si>
  <si>
    <t>201U0352</t>
  </si>
  <si>
    <t>201U0267</t>
  </si>
  <si>
    <t>201U0354</t>
  </si>
  <si>
    <t>201U0275</t>
  </si>
  <si>
    <t>201U0362</t>
  </si>
  <si>
    <t>201U0363</t>
  </si>
  <si>
    <t>201U0364</t>
  </si>
  <si>
    <t>Investigación de Operaciones</t>
  </si>
  <si>
    <t>407B</t>
  </si>
  <si>
    <t>ALEMAN PRIETO GENESIS MILAGROS</t>
  </si>
  <si>
    <t>ARRES XOLO ARLETTE DEL CARMEN</t>
  </si>
  <si>
    <t>AZAMAR AZAMAR ANA LIZZET</t>
  </si>
  <si>
    <t>BARRIENTOS COTA JESSICA SARAHI</t>
  </si>
  <si>
    <t>BAXIN SANCHEZ RAMSES DE JESUS</t>
  </si>
  <si>
    <t>BUENO VILLEGAS RAFAEL</t>
  </si>
  <si>
    <t>BUSTAMANTE MEZO ALEXIS NOE</t>
  </si>
  <si>
    <t>CAMPOS ALVAREZ ESTEFANIA</t>
  </si>
  <si>
    <t>CATEMAXCA SIXTEGA FERNANDA GUADALUPE</t>
  </si>
  <si>
    <t>CHIGO REYES DAVID</t>
  </si>
  <si>
    <t>CHIPOL PUCHETA KENIA LISBETH</t>
  </si>
  <si>
    <t>CORTES TAXILAGA MARITZA</t>
  </si>
  <si>
    <t>CORTES VILLEGAS VICTOR MANUEL</t>
  </si>
  <si>
    <t>CRUZ COTO KEVIN IMANOL</t>
  </si>
  <si>
    <t>HERNANDEZ BURGOS JORGE</t>
  </si>
  <si>
    <t>HERNANDEZ ARRES MARY JOSE</t>
  </si>
  <si>
    <t>IXTEPAN BUSTAMANTE JORGE LUIS</t>
  </si>
  <si>
    <t>IXTEPAN CHIPOL CESAR SAUL</t>
  </si>
  <si>
    <t xml:space="preserve">MENDOZA IGNOT HANNIA ITZEL </t>
  </si>
  <si>
    <t>MONTALVO GRACIA MIRANDA</t>
  </si>
  <si>
    <t>OJEDA LUA ALBERTO</t>
  </si>
  <si>
    <t>OLIN PEREZ JANITZZI JANNET</t>
  </si>
  <si>
    <t>ORTIZ CRUZ FRIDA MONSERRAT</t>
  </si>
  <si>
    <t>PASCUAL MIXTEGA IRAIS YAMILET</t>
  </si>
  <si>
    <t>PIXTA IXBA AMAYRANI</t>
  </si>
  <si>
    <t>PRETELIN FONSECA JOSE GUILLERMO</t>
  </si>
  <si>
    <t>ROMERO GUTIERREZ NAOMI ALEXANDRA</t>
  </si>
  <si>
    <t>SAN GABRIEL ANTELE KENIA ALEJANDRA</t>
  </si>
  <si>
    <t>SANTOS TEMICH VICTORIANO</t>
  </si>
  <si>
    <t>SEBA IXTEPAN ELIZABETH</t>
  </si>
  <si>
    <t xml:space="preserve">SUAREZ LINARES LINDA GUADALUPE </t>
  </si>
  <si>
    <t>TAXILAGA ARENAL DIANA MARIA</t>
  </si>
  <si>
    <t>VERGARA POLITO ROBERTO</t>
  </si>
  <si>
    <t>VELASCO TEOBA JAZMIN</t>
  </si>
  <si>
    <t>221U0490</t>
  </si>
  <si>
    <t>221U0489</t>
  </si>
  <si>
    <t>221U0491</t>
  </si>
  <si>
    <t>221U0852</t>
  </si>
  <si>
    <t>221U0451</t>
  </si>
  <si>
    <t>221U0453</t>
  </si>
  <si>
    <t>221U0454</t>
  </si>
  <si>
    <t>221U0460</t>
  </si>
  <si>
    <t>221U0768</t>
  </si>
  <si>
    <t>221U0672</t>
  </si>
  <si>
    <t>221U0462</t>
  </si>
  <si>
    <t>221U0861</t>
  </si>
  <si>
    <t>221U0464</t>
  </si>
  <si>
    <t>221U0465</t>
  </si>
  <si>
    <t>221U0466</t>
  </si>
  <si>
    <t>221U0467</t>
  </si>
  <si>
    <t>221U0469</t>
  </si>
  <si>
    <t>221U0470</t>
  </si>
  <si>
    <t>221U0471</t>
  </si>
  <si>
    <t>221U0472</t>
  </si>
  <si>
    <t>221U0473</t>
  </si>
  <si>
    <t>221U0482</t>
  </si>
  <si>
    <t>221U0483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</si>
</sst>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55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4" fillId="0" borderId="2" xfId="0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0" fillId="0" borderId="0" xfId="0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8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0" fillId="4" borderId="5" xfId="0" applyFill="1" applyBorder="1" applyAlignment="1">
      <alignment horizontal="left"/>
    </xf>
    <xf numFmtId="0" fontId="0" fillId="4" borderId="6" xfId="0" applyFill="1" applyBorder="1" applyAlignment="1">
      <alignment horizontal="left"/>
    </xf>
    <xf numFmtId="0" fontId="0" fillId="4" borderId="7" xfId="0" applyFill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19" zoomScale="107" zoomScaleNormal="107" workbookViewId="0">
      <selection activeCell="S23" sqref="S2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">
      <c r="C4" t="s">
        <v>0</v>
      </c>
      <c r="D4" s="46" t="s">
        <v>26</v>
      </c>
      <c r="E4" s="46"/>
      <c r="F4" s="46"/>
      <c r="G4" s="46"/>
      <c r="I4" t="s">
        <v>1</v>
      </c>
      <c r="J4" s="36" t="s">
        <v>27</v>
      </c>
      <c r="K4" s="36"/>
      <c r="M4" t="s">
        <v>2</v>
      </c>
      <c r="N4" s="37">
        <v>45357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8" t="s">
        <v>22</v>
      </c>
      <c r="J6" s="28"/>
      <c r="K6" s="40" t="s">
        <v>24</v>
      </c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64</v>
      </c>
      <c r="D9" s="33" t="s">
        <v>29</v>
      </c>
      <c r="E9" s="34"/>
      <c r="F9" s="34"/>
      <c r="G9" s="34"/>
      <c r="H9" s="34"/>
      <c r="I9" s="35"/>
      <c r="J9" s="4">
        <v>95</v>
      </c>
      <c r="K9" s="19">
        <v>0</v>
      </c>
      <c r="L9" s="19">
        <v>0</v>
      </c>
      <c r="M9" s="19">
        <v>0</v>
      </c>
      <c r="N9" s="4">
        <v>0</v>
      </c>
      <c r="O9" s="4">
        <v>0</v>
      </c>
      <c r="P9" s="4">
        <v>0</v>
      </c>
      <c r="Q9" s="10">
        <f>SUM(J9:P9)/7</f>
        <v>13.571428571428571</v>
      </c>
    </row>
    <row r="10" spans="2:18" x14ac:dyDescent="0.3">
      <c r="B10" s="6">
        <f>B9+1</f>
        <v>2</v>
      </c>
      <c r="C10" s="24" t="s">
        <v>65</v>
      </c>
      <c r="D10" s="33" t="s">
        <v>30</v>
      </c>
      <c r="E10" s="34"/>
      <c r="F10" s="34"/>
      <c r="G10" s="34"/>
      <c r="H10" s="34"/>
      <c r="I10" s="35"/>
      <c r="J10" s="25">
        <v>95</v>
      </c>
      <c r="K10" s="19">
        <v>0</v>
      </c>
      <c r="L10" s="19">
        <v>0</v>
      </c>
      <c r="M10" s="19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13.571428571428571</v>
      </c>
    </row>
    <row r="11" spans="2:18" x14ac:dyDescent="0.3">
      <c r="B11" s="6">
        <f t="shared" ref="B11:B53" si="1">B10+1</f>
        <v>3</v>
      </c>
      <c r="C11" s="24" t="s">
        <v>66</v>
      </c>
      <c r="D11" s="33" t="s">
        <v>31</v>
      </c>
      <c r="E11" s="34"/>
      <c r="F11" s="34"/>
      <c r="G11" s="34"/>
      <c r="H11" s="34"/>
      <c r="I11" s="35"/>
      <c r="J11" s="25">
        <v>95</v>
      </c>
      <c r="K11" s="19">
        <v>0</v>
      </c>
      <c r="L11" s="19">
        <v>0</v>
      </c>
      <c r="M11" s="19">
        <v>0</v>
      </c>
      <c r="N11" s="4">
        <v>0</v>
      </c>
      <c r="O11" s="4">
        <v>0</v>
      </c>
      <c r="P11" s="4">
        <v>0</v>
      </c>
      <c r="Q11" s="10">
        <f t="shared" si="0"/>
        <v>13.571428571428571</v>
      </c>
    </row>
    <row r="12" spans="2:18" x14ac:dyDescent="0.3">
      <c r="B12" s="6">
        <f t="shared" si="1"/>
        <v>4</v>
      </c>
      <c r="C12" s="24" t="s">
        <v>68</v>
      </c>
      <c r="D12" s="33" t="s">
        <v>32</v>
      </c>
      <c r="E12" s="34"/>
      <c r="F12" s="34"/>
      <c r="G12" s="34"/>
      <c r="H12" s="34"/>
      <c r="I12" s="35"/>
      <c r="J12" s="25">
        <v>90</v>
      </c>
      <c r="K12" s="19">
        <v>0</v>
      </c>
      <c r="L12" s="19">
        <v>0</v>
      </c>
      <c r="M12" s="19">
        <v>0</v>
      </c>
      <c r="N12" s="4">
        <v>0</v>
      </c>
      <c r="O12" s="4">
        <v>0</v>
      </c>
      <c r="P12" s="4">
        <v>0</v>
      </c>
      <c r="Q12" s="10">
        <f t="shared" si="0"/>
        <v>12.857142857142858</v>
      </c>
    </row>
    <row r="13" spans="2:18" x14ac:dyDescent="0.3">
      <c r="B13" s="6">
        <f t="shared" si="1"/>
        <v>5</v>
      </c>
      <c r="C13" s="24" t="s">
        <v>71</v>
      </c>
      <c r="D13" s="33" t="s">
        <v>33</v>
      </c>
      <c r="E13" s="34"/>
      <c r="F13" s="34"/>
      <c r="G13" s="34"/>
      <c r="H13" s="34"/>
      <c r="I13" s="35"/>
      <c r="J13" s="25">
        <v>75</v>
      </c>
      <c r="K13" s="19">
        <v>0</v>
      </c>
      <c r="L13" s="19">
        <v>0</v>
      </c>
      <c r="M13" s="19">
        <v>0</v>
      </c>
      <c r="N13" s="4">
        <v>0</v>
      </c>
      <c r="O13" s="4">
        <v>0</v>
      </c>
      <c r="P13" s="4">
        <v>0</v>
      </c>
      <c r="Q13" s="10">
        <f t="shared" si="0"/>
        <v>10.714285714285714</v>
      </c>
    </row>
    <row r="14" spans="2:18" x14ac:dyDescent="0.3">
      <c r="B14" s="6">
        <f t="shared" si="1"/>
        <v>6</v>
      </c>
      <c r="C14" s="24" t="s">
        <v>73</v>
      </c>
      <c r="D14" s="33" t="s">
        <v>34</v>
      </c>
      <c r="E14" s="34"/>
      <c r="F14" s="34"/>
      <c r="G14" s="34"/>
      <c r="H14" s="34"/>
      <c r="I14" s="35"/>
      <c r="J14" s="25">
        <v>75</v>
      </c>
      <c r="K14" s="19">
        <v>0</v>
      </c>
      <c r="L14" s="19">
        <v>0</v>
      </c>
      <c r="M14" s="19">
        <v>0</v>
      </c>
      <c r="N14" s="4">
        <v>0</v>
      </c>
      <c r="O14" s="4">
        <v>0</v>
      </c>
      <c r="P14" s="4">
        <v>0</v>
      </c>
      <c r="Q14" s="10">
        <f t="shared" si="0"/>
        <v>10.714285714285714</v>
      </c>
    </row>
    <row r="15" spans="2:18" x14ac:dyDescent="0.3">
      <c r="B15" s="6">
        <f t="shared" si="1"/>
        <v>7</v>
      </c>
      <c r="C15" s="24" t="s">
        <v>77</v>
      </c>
      <c r="D15" s="33" t="s">
        <v>35</v>
      </c>
      <c r="E15" s="34"/>
      <c r="F15" s="34"/>
      <c r="G15" s="34"/>
      <c r="H15" s="34"/>
      <c r="I15" s="35"/>
      <c r="J15" s="25">
        <v>75</v>
      </c>
      <c r="K15" s="19">
        <v>0</v>
      </c>
      <c r="L15" s="19">
        <v>0</v>
      </c>
      <c r="M15" s="19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3">
      <c r="B16" s="6">
        <f t="shared" si="1"/>
        <v>8</v>
      </c>
      <c r="C16" s="24" t="s">
        <v>78</v>
      </c>
      <c r="D16" s="33" t="s">
        <v>36</v>
      </c>
      <c r="E16" s="34"/>
      <c r="F16" s="34"/>
      <c r="G16" s="34"/>
      <c r="H16" s="34"/>
      <c r="I16" s="35"/>
      <c r="J16" s="25">
        <v>80</v>
      </c>
      <c r="K16" s="19">
        <v>0</v>
      </c>
      <c r="L16" s="19">
        <v>0</v>
      </c>
      <c r="M16" s="19">
        <v>0</v>
      </c>
      <c r="N16" s="4">
        <v>0</v>
      </c>
      <c r="O16" s="4">
        <v>0</v>
      </c>
      <c r="P16" s="4">
        <v>0</v>
      </c>
      <c r="Q16" s="10">
        <f t="shared" si="0"/>
        <v>11.428571428571429</v>
      </c>
    </row>
    <row r="17" spans="2:17" x14ac:dyDescent="0.3">
      <c r="B17" s="6">
        <f t="shared" si="1"/>
        <v>9</v>
      </c>
      <c r="C17" s="24" t="s">
        <v>91</v>
      </c>
      <c r="D17" s="33" t="s">
        <v>37</v>
      </c>
      <c r="E17" s="34"/>
      <c r="F17" s="34"/>
      <c r="G17" s="34"/>
      <c r="H17" s="34"/>
      <c r="I17" s="35"/>
      <c r="J17" s="25">
        <v>70</v>
      </c>
      <c r="K17" s="19">
        <v>0</v>
      </c>
      <c r="L17" s="19">
        <v>0</v>
      </c>
      <c r="M17" s="19">
        <v>0</v>
      </c>
      <c r="N17" s="4">
        <v>0</v>
      </c>
      <c r="O17" s="4">
        <v>0</v>
      </c>
      <c r="P17" s="4">
        <v>0</v>
      </c>
      <c r="Q17" s="10">
        <f t="shared" si="0"/>
        <v>10</v>
      </c>
    </row>
    <row r="18" spans="2:17" x14ac:dyDescent="0.3">
      <c r="B18" s="6">
        <f t="shared" si="1"/>
        <v>10</v>
      </c>
      <c r="C18" s="24" t="s">
        <v>79</v>
      </c>
      <c r="D18" s="33" t="s">
        <v>38</v>
      </c>
      <c r="E18" s="34"/>
      <c r="F18" s="34"/>
      <c r="G18" s="34"/>
      <c r="H18" s="34"/>
      <c r="I18" s="35"/>
      <c r="J18" s="25">
        <v>100</v>
      </c>
      <c r="K18" s="19">
        <v>0</v>
      </c>
      <c r="L18" s="19">
        <v>0</v>
      </c>
      <c r="M18" s="19">
        <v>0</v>
      </c>
      <c r="N18" s="4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24" t="s">
        <v>92</v>
      </c>
      <c r="D19" s="33" t="s">
        <v>39</v>
      </c>
      <c r="E19" s="34"/>
      <c r="F19" s="34"/>
      <c r="G19" s="34"/>
      <c r="H19" s="34"/>
      <c r="I19" s="35"/>
      <c r="J19" s="25">
        <v>85</v>
      </c>
      <c r="K19" s="19">
        <v>0</v>
      </c>
      <c r="L19" s="19">
        <v>0</v>
      </c>
      <c r="M19" s="19">
        <v>0</v>
      </c>
      <c r="N19" s="4">
        <v>0</v>
      </c>
      <c r="O19" s="4">
        <v>0</v>
      </c>
      <c r="P19" s="4">
        <v>0</v>
      </c>
      <c r="Q19" s="10">
        <f t="shared" si="0"/>
        <v>12.142857142857142</v>
      </c>
    </row>
    <row r="20" spans="2:17" x14ac:dyDescent="0.3">
      <c r="B20" s="6">
        <f t="shared" si="1"/>
        <v>12</v>
      </c>
      <c r="C20" s="24" t="s">
        <v>82</v>
      </c>
      <c r="D20" s="33" t="s">
        <v>40</v>
      </c>
      <c r="E20" s="34"/>
      <c r="F20" s="34"/>
      <c r="G20" s="34"/>
      <c r="H20" s="34"/>
      <c r="I20" s="35"/>
      <c r="J20" s="25">
        <v>80</v>
      </c>
      <c r="K20" s="19">
        <v>0</v>
      </c>
      <c r="L20" s="19">
        <v>0</v>
      </c>
      <c r="M20" s="19">
        <v>0</v>
      </c>
      <c r="N20" s="4">
        <v>0</v>
      </c>
      <c r="O20" s="4">
        <v>0</v>
      </c>
      <c r="P20" s="4">
        <v>0</v>
      </c>
      <c r="Q20" s="10">
        <f t="shared" si="0"/>
        <v>11.428571428571429</v>
      </c>
    </row>
    <row r="21" spans="2:17" x14ac:dyDescent="0.3">
      <c r="B21" s="6">
        <f t="shared" si="1"/>
        <v>13</v>
      </c>
      <c r="C21" s="24" t="s">
        <v>83</v>
      </c>
      <c r="D21" s="33" t="s">
        <v>41</v>
      </c>
      <c r="E21" s="34"/>
      <c r="F21" s="34"/>
      <c r="G21" s="34"/>
      <c r="H21" s="34"/>
      <c r="I21" s="35"/>
      <c r="J21" s="25">
        <v>100</v>
      </c>
      <c r="K21" s="19">
        <v>0</v>
      </c>
      <c r="L21" s="19">
        <v>0</v>
      </c>
      <c r="M21" s="19">
        <v>0</v>
      </c>
      <c r="N21" s="4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24" t="s">
        <v>84</v>
      </c>
      <c r="D22" s="33" t="s">
        <v>42</v>
      </c>
      <c r="E22" s="34"/>
      <c r="F22" s="34"/>
      <c r="G22" s="34"/>
      <c r="H22" s="34"/>
      <c r="I22" s="35"/>
      <c r="J22" s="25">
        <v>85</v>
      </c>
      <c r="K22" s="19">
        <v>0</v>
      </c>
      <c r="L22" s="19">
        <v>0</v>
      </c>
      <c r="M22" s="19">
        <v>0</v>
      </c>
      <c r="N22" s="4">
        <v>0</v>
      </c>
      <c r="O22" s="4">
        <v>0</v>
      </c>
      <c r="P22" s="4">
        <v>0</v>
      </c>
      <c r="Q22" s="10">
        <f t="shared" si="0"/>
        <v>12.142857142857142</v>
      </c>
    </row>
    <row r="23" spans="2:17" x14ac:dyDescent="0.3">
      <c r="B23" s="6">
        <f t="shared" si="1"/>
        <v>15</v>
      </c>
      <c r="C23" s="24" t="s">
        <v>87</v>
      </c>
      <c r="D23" s="33" t="s">
        <v>43</v>
      </c>
      <c r="E23" s="34"/>
      <c r="F23" s="34"/>
      <c r="G23" s="34"/>
      <c r="H23" s="34"/>
      <c r="I23" s="35"/>
      <c r="J23" s="25">
        <v>80</v>
      </c>
      <c r="K23" s="19">
        <v>0</v>
      </c>
      <c r="L23" s="19">
        <v>0</v>
      </c>
      <c r="M23" s="19">
        <v>0</v>
      </c>
      <c r="N23" s="4">
        <v>0</v>
      </c>
      <c r="O23" s="4">
        <v>0</v>
      </c>
      <c r="P23" s="4">
        <v>0</v>
      </c>
      <c r="Q23" s="10">
        <f t="shared" si="0"/>
        <v>11.428571428571429</v>
      </c>
    </row>
    <row r="24" spans="2:17" x14ac:dyDescent="0.3">
      <c r="B24" s="6">
        <f t="shared" si="1"/>
        <v>16</v>
      </c>
      <c r="C24" s="24" t="s">
        <v>88</v>
      </c>
      <c r="D24" s="33" t="s">
        <v>44</v>
      </c>
      <c r="E24" s="34"/>
      <c r="F24" s="34"/>
      <c r="G24" s="34"/>
      <c r="H24" s="34"/>
      <c r="I24" s="35"/>
      <c r="J24" s="25">
        <v>100</v>
      </c>
      <c r="K24" s="19">
        <v>0</v>
      </c>
      <c r="L24" s="19">
        <v>0</v>
      </c>
      <c r="M24" s="19">
        <v>0</v>
      </c>
      <c r="N24" s="4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24" t="s">
        <v>89</v>
      </c>
      <c r="D25" s="33" t="s">
        <v>45</v>
      </c>
      <c r="E25" s="34"/>
      <c r="F25" s="34"/>
      <c r="G25" s="34"/>
      <c r="H25" s="34"/>
      <c r="I25" s="35"/>
      <c r="J25" s="25">
        <v>80</v>
      </c>
      <c r="K25" s="19">
        <v>0</v>
      </c>
      <c r="L25" s="19">
        <v>0</v>
      </c>
      <c r="M25" s="19">
        <v>0</v>
      </c>
      <c r="N25" s="4">
        <v>0</v>
      </c>
      <c r="O25" s="4">
        <v>0</v>
      </c>
      <c r="P25" s="4">
        <v>0</v>
      </c>
      <c r="Q25" s="10">
        <f t="shared" si="0"/>
        <v>11.428571428571429</v>
      </c>
    </row>
    <row r="26" spans="2:17" x14ac:dyDescent="0.3">
      <c r="B26" s="6">
        <f t="shared" si="1"/>
        <v>18</v>
      </c>
      <c r="C26" s="24" t="s">
        <v>90</v>
      </c>
      <c r="D26" s="33" t="s">
        <v>46</v>
      </c>
      <c r="E26" s="34"/>
      <c r="F26" s="34"/>
      <c r="G26" s="34"/>
      <c r="H26" s="34"/>
      <c r="I26" s="35"/>
      <c r="J26" s="25">
        <v>85</v>
      </c>
      <c r="K26" s="19">
        <v>0</v>
      </c>
      <c r="L26" s="19">
        <v>0</v>
      </c>
      <c r="M26" s="19">
        <v>0</v>
      </c>
      <c r="N26" s="4">
        <v>0</v>
      </c>
      <c r="O26" s="4">
        <v>0</v>
      </c>
      <c r="P26" s="4">
        <v>0</v>
      </c>
      <c r="Q26" s="10">
        <f t="shared" si="0"/>
        <v>12.142857142857142</v>
      </c>
    </row>
    <row r="27" spans="2:17" x14ac:dyDescent="0.3">
      <c r="B27" s="6">
        <f t="shared" si="1"/>
        <v>19</v>
      </c>
      <c r="C27" s="24" t="s">
        <v>93</v>
      </c>
      <c r="D27" s="33" t="s">
        <v>47</v>
      </c>
      <c r="E27" s="34"/>
      <c r="F27" s="34"/>
      <c r="G27" s="34"/>
      <c r="H27" s="34"/>
      <c r="I27" s="35"/>
      <c r="J27" s="25">
        <v>75</v>
      </c>
      <c r="K27" s="19">
        <v>0</v>
      </c>
      <c r="L27" s="19">
        <v>0</v>
      </c>
      <c r="M27" s="19">
        <v>0</v>
      </c>
      <c r="N27" s="4">
        <v>0</v>
      </c>
      <c r="O27" s="4">
        <v>0</v>
      </c>
      <c r="P27" s="4">
        <v>0</v>
      </c>
      <c r="Q27" s="10">
        <f t="shared" si="0"/>
        <v>10.714285714285714</v>
      </c>
    </row>
    <row r="28" spans="2:17" x14ac:dyDescent="0.3">
      <c r="B28" s="6">
        <f t="shared" si="1"/>
        <v>20</v>
      </c>
      <c r="C28" s="24" t="s">
        <v>95</v>
      </c>
      <c r="D28" s="33" t="s">
        <v>48</v>
      </c>
      <c r="E28" s="34"/>
      <c r="F28" s="34"/>
      <c r="G28" s="34"/>
      <c r="H28" s="34"/>
      <c r="I28" s="35"/>
      <c r="J28" s="25">
        <v>80</v>
      </c>
      <c r="K28" s="19">
        <v>0</v>
      </c>
      <c r="L28" s="19">
        <v>0</v>
      </c>
      <c r="M28" s="19">
        <v>0</v>
      </c>
      <c r="N28" s="4">
        <v>0</v>
      </c>
      <c r="O28" s="4">
        <v>0</v>
      </c>
      <c r="P28" s="4">
        <v>0</v>
      </c>
      <c r="Q28" s="10">
        <f t="shared" si="0"/>
        <v>11.428571428571429</v>
      </c>
    </row>
    <row r="29" spans="2:17" x14ac:dyDescent="0.3">
      <c r="B29" s="6">
        <f t="shared" si="1"/>
        <v>21</v>
      </c>
      <c r="C29" s="24" t="s">
        <v>96</v>
      </c>
      <c r="D29" s="47" t="s">
        <v>49</v>
      </c>
      <c r="E29" s="36"/>
      <c r="F29" s="36"/>
      <c r="G29" s="36"/>
      <c r="H29" s="36"/>
      <c r="I29" s="48"/>
      <c r="J29" s="25">
        <v>80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v>0</v>
      </c>
      <c r="Q29" s="10">
        <f t="shared" si="0"/>
        <v>11.428571428571429</v>
      </c>
    </row>
    <row r="30" spans="2:17" x14ac:dyDescent="0.3">
      <c r="B30" s="6">
        <f t="shared" si="1"/>
        <v>22</v>
      </c>
      <c r="C30" s="24" t="s">
        <v>94</v>
      </c>
      <c r="D30" s="33" t="s">
        <v>50</v>
      </c>
      <c r="E30" s="34"/>
      <c r="F30" s="34"/>
      <c r="G30" s="34"/>
      <c r="H30" s="34"/>
      <c r="I30" s="35"/>
      <c r="J30" s="25">
        <v>90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v>0</v>
      </c>
      <c r="Q30" s="10">
        <f t="shared" si="0"/>
        <v>12.857142857142858</v>
      </c>
    </row>
    <row r="31" spans="2:17" x14ac:dyDescent="0.3">
      <c r="B31" s="6">
        <f t="shared" si="1"/>
        <v>23</v>
      </c>
      <c r="C31" s="24" t="s">
        <v>97</v>
      </c>
      <c r="D31" s="27" t="s">
        <v>51</v>
      </c>
      <c r="E31" s="27"/>
      <c r="F31" s="27"/>
      <c r="G31" s="27"/>
      <c r="H31" s="27"/>
      <c r="I31" s="27"/>
      <c r="J31" s="25">
        <v>90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v>0</v>
      </c>
      <c r="Q31" s="10">
        <f t="shared" si="0"/>
        <v>12.857142857142858</v>
      </c>
    </row>
    <row r="32" spans="2:17" x14ac:dyDescent="0.3">
      <c r="B32" s="6">
        <f t="shared" si="1"/>
        <v>24</v>
      </c>
      <c r="C32" s="24" t="s">
        <v>98</v>
      </c>
      <c r="D32" s="33" t="s">
        <v>52</v>
      </c>
      <c r="E32" s="34"/>
      <c r="F32" s="34"/>
      <c r="G32" s="34"/>
      <c r="H32" s="34"/>
      <c r="I32" s="35"/>
      <c r="J32" s="25">
        <v>80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v>0</v>
      </c>
      <c r="Q32" s="10">
        <f t="shared" si="0"/>
        <v>11.428571428571429</v>
      </c>
    </row>
    <row r="33" spans="2:17" x14ac:dyDescent="0.3">
      <c r="B33" s="6">
        <f t="shared" si="1"/>
        <v>25</v>
      </c>
      <c r="C33" s="24" t="s">
        <v>99</v>
      </c>
      <c r="D33" s="33" t="s">
        <v>53</v>
      </c>
      <c r="E33" s="34"/>
      <c r="F33" s="34"/>
      <c r="G33" s="34"/>
      <c r="H33" s="34"/>
      <c r="I33" s="35"/>
      <c r="J33" s="25">
        <v>80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v>0</v>
      </c>
      <c r="Q33" s="10">
        <f t="shared" si="0"/>
        <v>11.428571428571429</v>
      </c>
    </row>
    <row r="34" spans="2:17" x14ac:dyDescent="0.3">
      <c r="B34" s="6">
        <f t="shared" si="1"/>
        <v>26</v>
      </c>
      <c r="C34" s="24" t="s">
        <v>100</v>
      </c>
      <c r="D34" s="33" t="s">
        <v>54</v>
      </c>
      <c r="E34" s="34"/>
      <c r="F34" s="34"/>
      <c r="G34" s="34"/>
      <c r="H34" s="34"/>
      <c r="I34" s="35"/>
      <c r="J34" s="25">
        <v>75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v>0</v>
      </c>
      <c r="Q34" s="10">
        <f t="shared" si="0"/>
        <v>10.714285714285714</v>
      </c>
    </row>
    <row r="35" spans="2:17" x14ac:dyDescent="0.3">
      <c r="B35" s="6">
        <f t="shared" si="1"/>
        <v>27</v>
      </c>
      <c r="C35" s="24" t="s">
        <v>101</v>
      </c>
      <c r="D35" s="33" t="s">
        <v>55</v>
      </c>
      <c r="E35" s="34"/>
      <c r="F35" s="34"/>
      <c r="G35" s="34"/>
      <c r="H35" s="34"/>
      <c r="I35" s="35"/>
      <c r="J35" s="25">
        <v>80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v>0</v>
      </c>
      <c r="Q35" s="10">
        <f t="shared" si="0"/>
        <v>11.428571428571429</v>
      </c>
    </row>
    <row r="36" spans="2:17" x14ac:dyDescent="0.3">
      <c r="B36" s="6">
        <f t="shared" si="1"/>
        <v>28</v>
      </c>
      <c r="C36" s="24" t="s">
        <v>102</v>
      </c>
      <c r="D36" s="27" t="s">
        <v>56</v>
      </c>
      <c r="E36" s="27"/>
      <c r="F36" s="27"/>
      <c r="G36" s="27"/>
      <c r="H36" s="27"/>
      <c r="I36" s="27"/>
      <c r="J36" s="25">
        <v>70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10">
        <f t="shared" si="0"/>
        <v>10</v>
      </c>
    </row>
    <row r="37" spans="2:17" x14ac:dyDescent="0.3">
      <c r="B37" s="6">
        <f t="shared" si="1"/>
        <v>29</v>
      </c>
      <c r="C37" s="24" t="s">
        <v>103</v>
      </c>
      <c r="D37" s="27" t="s">
        <v>57</v>
      </c>
      <c r="E37" s="27"/>
      <c r="F37" s="27"/>
      <c r="G37" s="27"/>
      <c r="H37" s="27"/>
      <c r="I37" s="27"/>
      <c r="J37" s="25">
        <v>90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10">
        <f t="shared" si="0"/>
        <v>12.857142857142858</v>
      </c>
    </row>
    <row r="38" spans="2:17" x14ac:dyDescent="0.3">
      <c r="B38" s="6">
        <f t="shared" si="1"/>
        <v>30</v>
      </c>
      <c r="C38" s="24" t="s">
        <v>104</v>
      </c>
      <c r="D38" s="27" t="s">
        <v>58</v>
      </c>
      <c r="E38" s="27"/>
      <c r="F38" s="27"/>
      <c r="G38" s="27"/>
      <c r="H38" s="27"/>
      <c r="I38" s="27"/>
      <c r="J38" s="25">
        <v>95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10">
        <f t="shared" si="0"/>
        <v>13.571428571428571</v>
      </c>
    </row>
    <row r="39" spans="2:17" x14ac:dyDescent="0.3">
      <c r="B39" s="6">
        <f t="shared" si="1"/>
        <v>31</v>
      </c>
      <c r="C39" s="24" t="s">
        <v>105</v>
      </c>
      <c r="D39" s="27" t="s">
        <v>59</v>
      </c>
      <c r="E39" s="27"/>
      <c r="F39" s="27"/>
      <c r="G39" s="27"/>
      <c r="H39" s="27"/>
      <c r="I39" s="27"/>
      <c r="J39" s="25">
        <v>95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10">
        <f t="shared" si="0"/>
        <v>13.571428571428571</v>
      </c>
    </row>
    <row r="40" spans="2:17" x14ac:dyDescent="0.3">
      <c r="B40" s="6">
        <f t="shared" si="1"/>
        <v>32</v>
      </c>
      <c r="C40" s="24" t="s">
        <v>106</v>
      </c>
      <c r="D40" s="27" t="s">
        <v>60</v>
      </c>
      <c r="E40" s="27"/>
      <c r="F40" s="27"/>
      <c r="G40" s="27"/>
      <c r="H40" s="27"/>
      <c r="I40" s="27"/>
      <c r="J40" s="25">
        <v>90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10">
        <f t="shared" si="0"/>
        <v>12.857142857142858</v>
      </c>
    </row>
    <row r="41" spans="2:17" x14ac:dyDescent="0.3">
      <c r="B41" s="6">
        <f t="shared" si="1"/>
        <v>33</v>
      </c>
      <c r="C41" s="24" t="s">
        <v>107</v>
      </c>
      <c r="D41" s="27" t="s">
        <v>61</v>
      </c>
      <c r="E41" s="27"/>
      <c r="F41" s="27"/>
      <c r="G41" s="27"/>
      <c r="H41" s="27"/>
      <c r="I41" s="27"/>
      <c r="J41" s="25">
        <v>85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10">
        <f t="shared" si="0"/>
        <v>12.142857142857142</v>
      </c>
    </row>
    <row r="42" spans="2:17" x14ac:dyDescent="0.3">
      <c r="B42" s="6">
        <f t="shared" si="1"/>
        <v>34</v>
      </c>
      <c r="C42" s="24" t="s">
        <v>108</v>
      </c>
      <c r="D42" s="27" t="s">
        <v>62</v>
      </c>
      <c r="E42" s="27"/>
      <c r="F42" s="27"/>
      <c r="G42" s="27"/>
      <c r="H42" s="27"/>
      <c r="I42" s="27"/>
      <c r="J42" s="25">
        <v>80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10">
        <f t="shared" si="0"/>
        <v>11.428571428571429</v>
      </c>
    </row>
    <row r="43" spans="2:17" x14ac:dyDescent="0.3">
      <c r="B43" s="6">
        <f t="shared" si="1"/>
        <v>35</v>
      </c>
      <c r="C43" s="24" t="s">
        <v>109</v>
      </c>
      <c r="D43" s="27" t="s">
        <v>63</v>
      </c>
      <c r="E43" s="27"/>
      <c r="F43" s="27"/>
      <c r="G43" s="27"/>
      <c r="H43" s="27"/>
      <c r="I43" s="27"/>
      <c r="J43" s="25">
        <v>100</v>
      </c>
      <c r="K43" s="25">
        <v>0</v>
      </c>
      <c r="L43" s="25">
        <v>0</v>
      </c>
      <c r="M43" s="25">
        <v>0</v>
      </c>
      <c r="N43" s="25">
        <v>0</v>
      </c>
      <c r="O43" s="25">
        <v>0</v>
      </c>
      <c r="P43" s="25">
        <v>0</v>
      </c>
      <c r="Q43" s="10">
        <f t="shared" si="0"/>
        <v>14.285714285714286</v>
      </c>
    </row>
    <row r="44" spans="2:17" x14ac:dyDescent="0.3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8"/>
      <c r="D54" s="28"/>
      <c r="E54" s="1"/>
      <c r="H54" s="42" t="s">
        <v>19</v>
      </c>
      <c r="I54" s="42"/>
      <c r="J54" s="11">
        <f>COUNTIF(J9:J53,"&gt;=70")</f>
        <v>35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8"/>
      <c r="D55" s="28"/>
      <c r="E55" s="8"/>
      <c r="H55" s="43" t="s">
        <v>20</v>
      </c>
      <c r="I55" s="43"/>
      <c r="J55" s="12">
        <f>COUNTIF(J9:J53,"&lt;70")</f>
        <v>0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8"/>
      <c r="D56" s="28"/>
      <c r="E56" s="28"/>
      <c r="H56" s="43" t="s">
        <v>21</v>
      </c>
      <c r="I56" s="43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8"/>
      <c r="D57" s="28"/>
      <c r="E57" s="1"/>
      <c r="H57" s="44" t="s">
        <v>16</v>
      </c>
      <c r="I57" s="44"/>
      <c r="J57" s="13">
        <f>J54/J56</f>
        <v>1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8"/>
      <c r="D58" s="28"/>
      <c r="E58" s="1"/>
      <c r="H58" s="44" t="s">
        <v>17</v>
      </c>
      <c r="I58" s="44"/>
      <c r="J58" s="13">
        <f>J55/J56</f>
        <v>0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28:I28"/>
    <mergeCell ref="D29:I29"/>
    <mergeCell ref="D33:I33"/>
    <mergeCell ref="D34:I34"/>
    <mergeCell ref="D35:I35"/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N4:O4"/>
    <mergeCell ref="D6:G6"/>
    <mergeCell ref="D8:I8"/>
    <mergeCell ref="D9:I9"/>
    <mergeCell ref="D11:I11"/>
    <mergeCell ref="D26:I26"/>
    <mergeCell ref="J4:K4"/>
    <mergeCell ref="D10:I10"/>
    <mergeCell ref="D22:I22"/>
    <mergeCell ref="D16:I16"/>
    <mergeCell ref="D17:I17"/>
    <mergeCell ref="D18:I18"/>
    <mergeCell ref="D19:I19"/>
    <mergeCell ref="D20:I20"/>
    <mergeCell ref="D12:I12"/>
    <mergeCell ref="D13:I13"/>
    <mergeCell ref="D15:I15"/>
    <mergeCell ref="D14:I14"/>
    <mergeCell ref="D23:I23"/>
    <mergeCell ref="B2:P2"/>
    <mergeCell ref="D45:I45"/>
    <mergeCell ref="D46:I46"/>
    <mergeCell ref="D47:I47"/>
    <mergeCell ref="D27:I27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24:I24"/>
    <mergeCell ref="D25:I25"/>
    <mergeCell ref="C54:D54"/>
    <mergeCell ref="D49:I49"/>
    <mergeCell ref="D50:I50"/>
    <mergeCell ref="D51:I51"/>
    <mergeCell ref="D52:I52"/>
    <mergeCell ref="D53:I53"/>
    <mergeCell ref="D48:I48"/>
    <mergeCell ref="D36:I36"/>
    <mergeCell ref="D37:I37"/>
    <mergeCell ref="D38:I38"/>
    <mergeCell ref="D44:I44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zoomScale="89" zoomScaleNormal="89" workbookViewId="0">
      <selection activeCell="J27" sqref="J27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">
      <c r="C4" t="s">
        <v>0</v>
      </c>
      <c r="D4" s="46" t="s">
        <v>110</v>
      </c>
      <c r="E4" s="46"/>
      <c r="F4" s="46"/>
      <c r="G4" s="46"/>
      <c r="I4" t="s">
        <v>1</v>
      </c>
      <c r="J4" s="36" t="s">
        <v>111</v>
      </c>
      <c r="K4" s="36"/>
      <c r="M4" t="s">
        <v>2</v>
      </c>
      <c r="N4" s="37">
        <v>45357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8" t="s">
        <v>22</v>
      </c>
      <c r="J6" s="28"/>
      <c r="K6" s="40" t="s">
        <v>24</v>
      </c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130</v>
      </c>
      <c r="D9" s="49" t="s">
        <v>112</v>
      </c>
      <c r="E9" s="50"/>
      <c r="F9" s="50"/>
      <c r="G9" s="50"/>
      <c r="H9" s="50"/>
      <c r="I9" s="51"/>
      <c r="J9" s="4">
        <v>100</v>
      </c>
      <c r="K9" s="19">
        <v>0</v>
      </c>
      <c r="L9" s="19">
        <v>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20" t="s">
        <v>131</v>
      </c>
      <c r="D10" s="49" t="s">
        <v>113</v>
      </c>
      <c r="E10" s="50"/>
      <c r="F10" s="50"/>
      <c r="G10" s="50"/>
      <c r="H10" s="50"/>
      <c r="I10" s="51"/>
      <c r="J10" s="25">
        <v>100</v>
      </c>
      <c r="K10" s="19">
        <v>0</v>
      </c>
      <c r="L10" s="19">
        <v>0</v>
      </c>
      <c r="M10" s="19">
        <v>0</v>
      </c>
      <c r="N10" s="19">
        <v>0</v>
      </c>
      <c r="O10" s="4">
        <v>0</v>
      </c>
      <c r="P10" s="4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20" t="s">
        <v>132</v>
      </c>
      <c r="D11" s="49" t="s">
        <v>114</v>
      </c>
      <c r="E11" s="50"/>
      <c r="F11" s="50"/>
      <c r="G11" s="50"/>
      <c r="H11" s="50"/>
      <c r="I11" s="51"/>
      <c r="J11" s="25">
        <v>100</v>
      </c>
      <c r="K11" s="19">
        <v>0</v>
      </c>
      <c r="L11" s="19">
        <v>0</v>
      </c>
      <c r="M11" s="19">
        <v>0</v>
      </c>
      <c r="N11" s="19">
        <v>0</v>
      </c>
      <c r="O11" s="4">
        <v>0</v>
      </c>
      <c r="P11" s="4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20" t="s">
        <v>133</v>
      </c>
      <c r="D12" s="49" t="s">
        <v>39</v>
      </c>
      <c r="E12" s="50"/>
      <c r="F12" s="50"/>
      <c r="G12" s="50"/>
      <c r="H12" s="50"/>
      <c r="I12" s="51"/>
      <c r="J12" s="25">
        <v>100</v>
      </c>
      <c r="K12" s="19">
        <v>0</v>
      </c>
      <c r="L12" s="19">
        <v>0</v>
      </c>
      <c r="M12" s="19">
        <v>0</v>
      </c>
      <c r="N12" s="19">
        <v>0</v>
      </c>
      <c r="O12" s="4">
        <v>0</v>
      </c>
      <c r="P12" s="4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20" t="s">
        <v>134</v>
      </c>
      <c r="D13" s="49" t="s">
        <v>115</v>
      </c>
      <c r="E13" s="50"/>
      <c r="F13" s="50"/>
      <c r="G13" s="50"/>
      <c r="H13" s="50"/>
      <c r="I13" s="51"/>
      <c r="J13" s="25">
        <v>100</v>
      </c>
      <c r="K13" s="19">
        <v>0</v>
      </c>
      <c r="L13" s="19">
        <v>0</v>
      </c>
      <c r="M13" s="19">
        <v>0</v>
      </c>
      <c r="N13" s="19">
        <v>0</v>
      </c>
      <c r="O13" s="4">
        <v>0</v>
      </c>
      <c r="P13" s="4">
        <v>0</v>
      </c>
      <c r="Q13" s="10">
        <f t="shared" si="0"/>
        <v>14.285714285714286</v>
      </c>
    </row>
    <row r="14" spans="2:18" x14ac:dyDescent="0.3">
      <c r="B14" s="6">
        <f t="shared" si="1"/>
        <v>6</v>
      </c>
      <c r="C14" s="20" t="s">
        <v>135</v>
      </c>
      <c r="D14" s="49" t="s">
        <v>116</v>
      </c>
      <c r="E14" s="50"/>
      <c r="F14" s="50"/>
      <c r="G14" s="50"/>
      <c r="H14" s="50"/>
      <c r="I14" s="51"/>
      <c r="J14" s="25">
        <v>100</v>
      </c>
      <c r="K14" s="19">
        <v>0</v>
      </c>
      <c r="L14" s="19">
        <v>0</v>
      </c>
      <c r="M14" s="19">
        <v>0</v>
      </c>
      <c r="N14" s="19">
        <v>0</v>
      </c>
      <c r="O14" s="4">
        <v>0</v>
      </c>
      <c r="P14" s="4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20" t="s">
        <v>136</v>
      </c>
      <c r="D15" s="49" t="s">
        <v>117</v>
      </c>
      <c r="E15" s="50"/>
      <c r="F15" s="50"/>
      <c r="G15" s="50"/>
      <c r="H15" s="50"/>
      <c r="I15" s="51"/>
      <c r="J15" s="25">
        <v>100</v>
      </c>
      <c r="K15" s="19">
        <v>0</v>
      </c>
      <c r="L15" s="19">
        <v>0</v>
      </c>
      <c r="M15" s="19">
        <v>0</v>
      </c>
      <c r="N15" s="19">
        <v>0</v>
      </c>
      <c r="O15" s="4">
        <v>0</v>
      </c>
      <c r="P15" s="4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20" t="s">
        <v>137</v>
      </c>
      <c r="D16" s="21" t="s">
        <v>118</v>
      </c>
      <c r="E16" s="22"/>
      <c r="F16" s="22"/>
      <c r="G16" s="22"/>
      <c r="H16" s="22"/>
      <c r="I16" s="23"/>
      <c r="J16" s="25">
        <v>100</v>
      </c>
      <c r="K16" s="19">
        <v>0</v>
      </c>
      <c r="L16" s="19">
        <v>0</v>
      </c>
      <c r="M16" s="19">
        <v>0</v>
      </c>
      <c r="N16" s="19">
        <v>0</v>
      </c>
      <c r="O16" s="4">
        <v>0</v>
      </c>
      <c r="P16" s="4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20" t="s">
        <v>138</v>
      </c>
      <c r="D17" s="21" t="s">
        <v>119</v>
      </c>
      <c r="E17" s="22"/>
      <c r="F17" s="22"/>
      <c r="G17" s="22"/>
      <c r="H17" s="22"/>
      <c r="I17" s="23"/>
      <c r="J17" s="25">
        <v>100</v>
      </c>
      <c r="K17" s="19">
        <v>0</v>
      </c>
      <c r="L17" s="19">
        <v>0</v>
      </c>
      <c r="M17" s="19">
        <v>0</v>
      </c>
      <c r="N17" s="19">
        <v>0</v>
      </c>
      <c r="O17" s="4">
        <v>0</v>
      </c>
      <c r="P17" s="4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20" t="s">
        <v>139</v>
      </c>
      <c r="D18" s="21" t="s">
        <v>120</v>
      </c>
      <c r="E18" s="22"/>
      <c r="F18" s="22"/>
      <c r="G18" s="22"/>
      <c r="H18" s="22"/>
      <c r="I18" s="23"/>
      <c r="J18" s="25">
        <v>100</v>
      </c>
      <c r="K18" s="19">
        <v>0</v>
      </c>
      <c r="L18" s="19">
        <v>0</v>
      </c>
      <c r="M18" s="19">
        <v>0</v>
      </c>
      <c r="N18" s="19">
        <v>0</v>
      </c>
      <c r="O18" s="4">
        <v>0</v>
      </c>
      <c r="P18" s="4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20" t="s">
        <v>140</v>
      </c>
      <c r="D19" s="49" t="s">
        <v>121</v>
      </c>
      <c r="E19" s="50"/>
      <c r="F19" s="50"/>
      <c r="G19" s="50"/>
      <c r="H19" s="50"/>
      <c r="I19" s="51"/>
      <c r="J19" s="25">
        <v>100</v>
      </c>
      <c r="K19" s="19">
        <v>0</v>
      </c>
      <c r="L19" s="19">
        <v>0</v>
      </c>
      <c r="M19" s="19">
        <v>0</v>
      </c>
      <c r="N19" s="19">
        <v>0</v>
      </c>
      <c r="O19" s="4">
        <v>0</v>
      </c>
      <c r="P19" s="4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20" t="s">
        <v>141</v>
      </c>
      <c r="D20" s="49" t="s">
        <v>122</v>
      </c>
      <c r="E20" s="50"/>
      <c r="F20" s="50"/>
      <c r="G20" s="50"/>
      <c r="H20" s="50"/>
      <c r="I20" s="51"/>
      <c r="J20" s="25">
        <v>100</v>
      </c>
      <c r="K20" s="19">
        <v>0</v>
      </c>
      <c r="L20" s="19">
        <v>0</v>
      </c>
      <c r="M20" s="19">
        <v>0</v>
      </c>
      <c r="N20" s="19">
        <v>0</v>
      </c>
      <c r="O20" s="4">
        <v>0</v>
      </c>
      <c r="P20" s="4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20" t="s">
        <v>142</v>
      </c>
      <c r="D21" s="21" t="s">
        <v>123</v>
      </c>
      <c r="E21" s="22"/>
      <c r="F21" s="22"/>
      <c r="G21" s="22"/>
      <c r="H21" s="22"/>
      <c r="I21" s="23"/>
      <c r="J21" s="25">
        <v>100</v>
      </c>
      <c r="K21" s="19">
        <v>0</v>
      </c>
      <c r="L21" s="19">
        <v>0</v>
      </c>
      <c r="M21" s="19">
        <v>0</v>
      </c>
      <c r="N21" s="19">
        <v>0</v>
      </c>
      <c r="O21" s="4">
        <v>0</v>
      </c>
      <c r="P21" s="4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20" t="s">
        <v>143</v>
      </c>
      <c r="D22" s="21" t="s">
        <v>124</v>
      </c>
      <c r="E22" s="22"/>
      <c r="F22" s="22"/>
      <c r="G22" s="22"/>
      <c r="H22" s="22"/>
      <c r="I22" s="23"/>
      <c r="J22" s="25">
        <v>100</v>
      </c>
      <c r="K22" s="19">
        <v>0</v>
      </c>
      <c r="L22" s="19">
        <v>0</v>
      </c>
      <c r="M22" s="19">
        <v>0</v>
      </c>
      <c r="N22" s="19">
        <v>0</v>
      </c>
      <c r="O22" s="4">
        <v>0</v>
      </c>
      <c r="P22" s="4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20" t="s">
        <v>144</v>
      </c>
      <c r="D23" s="21" t="s">
        <v>125</v>
      </c>
      <c r="E23" s="22"/>
      <c r="F23" s="22"/>
      <c r="G23" s="22"/>
      <c r="H23" s="22"/>
      <c r="I23" s="23"/>
      <c r="J23" s="25">
        <v>100</v>
      </c>
      <c r="K23" s="19">
        <v>0</v>
      </c>
      <c r="L23" s="19">
        <v>0</v>
      </c>
      <c r="M23" s="19">
        <v>0</v>
      </c>
      <c r="N23" s="19">
        <v>0</v>
      </c>
      <c r="O23" s="4">
        <v>0</v>
      </c>
      <c r="P23" s="4">
        <v>0</v>
      </c>
      <c r="Q23" s="10">
        <f t="shared" si="0"/>
        <v>14.285714285714286</v>
      </c>
    </row>
    <row r="24" spans="2:17" x14ac:dyDescent="0.3">
      <c r="B24" s="6">
        <f t="shared" si="1"/>
        <v>16</v>
      </c>
      <c r="C24" s="20" t="s">
        <v>145</v>
      </c>
      <c r="D24" s="49" t="s">
        <v>126</v>
      </c>
      <c r="E24" s="50"/>
      <c r="F24" s="50"/>
      <c r="G24" s="50"/>
      <c r="H24" s="50"/>
      <c r="I24" s="51"/>
      <c r="J24" s="25">
        <v>100</v>
      </c>
      <c r="K24" s="19">
        <v>0</v>
      </c>
      <c r="L24" s="19">
        <v>0</v>
      </c>
      <c r="M24" s="19">
        <v>0</v>
      </c>
      <c r="N24" s="19">
        <v>0</v>
      </c>
      <c r="O24" s="4">
        <v>0</v>
      </c>
      <c r="P24" s="4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20" t="s">
        <v>146</v>
      </c>
      <c r="D25" s="52" t="s">
        <v>127</v>
      </c>
      <c r="E25" s="53"/>
      <c r="F25" s="53"/>
      <c r="G25" s="53"/>
      <c r="H25" s="53"/>
      <c r="I25" s="54"/>
      <c r="J25" s="25">
        <v>100</v>
      </c>
      <c r="K25" s="19">
        <v>0</v>
      </c>
      <c r="L25" s="19">
        <v>0</v>
      </c>
      <c r="M25" s="19">
        <v>0</v>
      </c>
      <c r="N25" s="19">
        <v>0</v>
      </c>
      <c r="O25" s="4">
        <v>0</v>
      </c>
      <c r="P25" s="4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20" t="s">
        <v>147</v>
      </c>
      <c r="D26" s="49" t="s">
        <v>128</v>
      </c>
      <c r="E26" s="50"/>
      <c r="F26" s="50"/>
      <c r="G26" s="50"/>
      <c r="H26" s="50"/>
      <c r="I26" s="51"/>
      <c r="J26" s="25">
        <v>100</v>
      </c>
      <c r="K26" s="19">
        <v>0</v>
      </c>
      <c r="L26" s="19">
        <v>0</v>
      </c>
      <c r="M26" s="19">
        <v>0</v>
      </c>
      <c r="N26" s="19">
        <v>0</v>
      </c>
      <c r="O26" s="4">
        <v>0</v>
      </c>
      <c r="P26" s="4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20" t="s">
        <v>148</v>
      </c>
      <c r="D27" s="49" t="s">
        <v>129</v>
      </c>
      <c r="E27" s="50"/>
      <c r="F27" s="50"/>
      <c r="G27" s="50"/>
      <c r="H27" s="50"/>
      <c r="I27" s="51"/>
      <c r="J27" s="25">
        <v>100</v>
      </c>
      <c r="K27" s="19">
        <v>0</v>
      </c>
      <c r="L27" s="19">
        <v>0</v>
      </c>
      <c r="M27" s="19">
        <v>0</v>
      </c>
      <c r="N27" s="19">
        <v>0</v>
      </c>
      <c r="O27" s="4">
        <v>0</v>
      </c>
      <c r="P27" s="4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20"/>
      <c r="D28" s="49"/>
      <c r="E28" s="50"/>
      <c r="F28" s="50"/>
      <c r="G28" s="50"/>
      <c r="H28" s="50"/>
      <c r="I28" s="51"/>
      <c r="J28" s="4">
        <v>0</v>
      </c>
      <c r="K28" s="19">
        <v>0</v>
      </c>
      <c r="L28" s="19">
        <v>0</v>
      </c>
      <c r="M28" s="19">
        <v>0</v>
      </c>
      <c r="N28" s="19">
        <v>0</v>
      </c>
      <c r="O28" s="4">
        <v>0</v>
      </c>
      <c r="P28" s="4">
        <v>0</v>
      </c>
      <c r="Q28" s="10">
        <f t="shared" si="0"/>
        <v>0</v>
      </c>
    </row>
    <row r="29" spans="2:17" x14ac:dyDescent="0.3">
      <c r="B29" s="6">
        <f t="shared" si="1"/>
        <v>21</v>
      </c>
      <c r="C29" s="20"/>
      <c r="D29" s="49"/>
      <c r="E29" s="50"/>
      <c r="F29" s="50"/>
      <c r="G29" s="50"/>
      <c r="H29" s="50"/>
      <c r="I29" s="51"/>
      <c r="J29" s="4">
        <v>0</v>
      </c>
      <c r="K29" s="19">
        <v>0</v>
      </c>
      <c r="L29" s="19">
        <v>0</v>
      </c>
      <c r="M29" s="19">
        <v>0</v>
      </c>
      <c r="N29" s="19">
        <v>0</v>
      </c>
      <c r="O29" s="4">
        <v>0</v>
      </c>
      <c r="P29" s="4">
        <v>0</v>
      </c>
      <c r="Q29" s="10">
        <f t="shared" si="0"/>
        <v>0</v>
      </c>
    </row>
    <row r="30" spans="2:17" x14ac:dyDescent="0.3">
      <c r="B30" s="6">
        <f t="shared" si="1"/>
        <v>22</v>
      </c>
      <c r="C30" s="20"/>
      <c r="D30" s="21"/>
      <c r="E30" s="22"/>
      <c r="F30" s="22"/>
      <c r="G30" s="22"/>
      <c r="H30" s="22"/>
      <c r="I30" s="23"/>
      <c r="J30" s="25">
        <v>0</v>
      </c>
      <c r="K30" s="19">
        <v>0</v>
      </c>
      <c r="L30" s="19">
        <v>0</v>
      </c>
      <c r="M30" s="19">
        <v>0</v>
      </c>
      <c r="N30" s="19">
        <v>0</v>
      </c>
      <c r="O30" s="4">
        <v>0</v>
      </c>
      <c r="P30" s="4">
        <v>0</v>
      </c>
      <c r="Q30" s="10">
        <f t="shared" si="0"/>
        <v>0</v>
      </c>
    </row>
    <row r="31" spans="2:17" x14ac:dyDescent="0.3">
      <c r="B31" s="6">
        <f t="shared" si="1"/>
        <v>23</v>
      </c>
      <c r="C31" s="20"/>
      <c r="D31" s="49"/>
      <c r="E31" s="50"/>
      <c r="F31" s="50"/>
      <c r="G31" s="50"/>
      <c r="H31" s="50"/>
      <c r="I31" s="51"/>
      <c r="J31" s="25">
        <v>0</v>
      </c>
      <c r="K31" s="19">
        <v>0</v>
      </c>
      <c r="L31" s="19">
        <v>0</v>
      </c>
      <c r="M31" s="19">
        <v>0</v>
      </c>
      <c r="N31" s="19">
        <v>0</v>
      </c>
      <c r="O31" s="4">
        <v>0</v>
      </c>
      <c r="P31" s="4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0"/>
      <c r="D32" s="52"/>
      <c r="E32" s="53"/>
      <c r="F32" s="53"/>
      <c r="G32" s="53"/>
      <c r="H32" s="53"/>
      <c r="I32" s="54"/>
      <c r="J32" s="25">
        <v>0</v>
      </c>
      <c r="K32" s="19">
        <v>0</v>
      </c>
      <c r="L32" s="19">
        <v>0</v>
      </c>
      <c r="M32" s="19">
        <v>0</v>
      </c>
      <c r="N32" s="19">
        <v>0</v>
      </c>
      <c r="O32" s="4">
        <v>0</v>
      </c>
      <c r="P32" s="4">
        <v>0</v>
      </c>
      <c r="Q32" s="10">
        <f t="shared" si="0"/>
        <v>0</v>
      </c>
    </row>
    <row r="33" spans="2:17" x14ac:dyDescent="0.3">
      <c r="B33" s="6">
        <f t="shared" si="1"/>
        <v>25</v>
      </c>
      <c r="C33" s="20"/>
      <c r="D33" s="49"/>
      <c r="E33" s="50"/>
      <c r="F33" s="50"/>
      <c r="G33" s="50"/>
      <c r="H33" s="50"/>
      <c r="I33" s="51"/>
      <c r="J33" s="25">
        <v>0</v>
      </c>
      <c r="K33" s="19">
        <v>0</v>
      </c>
      <c r="L33" s="19">
        <v>0</v>
      </c>
      <c r="M33" s="19">
        <v>0</v>
      </c>
      <c r="N33" s="19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C34" s="20"/>
      <c r="D34" s="49"/>
      <c r="E34" s="50"/>
      <c r="F34" s="50"/>
      <c r="G34" s="50"/>
      <c r="H34" s="50"/>
      <c r="I34" s="51"/>
      <c r="J34" s="25">
        <v>0</v>
      </c>
      <c r="K34" s="19">
        <v>0</v>
      </c>
      <c r="L34" s="19">
        <v>0</v>
      </c>
      <c r="M34" s="19">
        <v>0</v>
      </c>
      <c r="N34" s="19">
        <v>0</v>
      </c>
      <c r="O34" s="4">
        <v>0</v>
      </c>
      <c r="P34" s="4">
        <v>0</v>
      </c>
      <c r="Q34" s="10">
        <f t="shared" si="0"/>
        <v>0</v>
      </c>
    </row>
    <row r="35" spans="2:17" x14ac:dyDescent="0.3">
      <c r="B35" s="6">
        <f t="shared" si="1"/>
        <v>27</v>
      </c>
      <c r="C35" s="20"/>
      <c r="D35" s="49"/>
      <c r="E35" s="50"/>
      <c r="F35" s="50"/>
      <c r="G35" s="50"/>
      <c r="H35" s="50"/>
      <c r="I35" s="51"/>
      <c r="J35" s="25">
        <v>0</v>
      </c>
      <c r="K35" s="19">
        <v>0</v>
      </c>
      <c r="L35" s="19">
        <v>0</v>
      </c>
      <c r="M35" s="19">
        <v>0</v>
      </c>
      <c r="N35" s="19">
        <v>0</v>
      </c>
      <c r="O35" s="4">
        <v>0</v>
      </c>
      <c r="P35" s="4">
        <v>0</v>
      </c>
      <c r="Q35" s="10">
        <f t="shared" si="0"/>
        <v>0</v>
      </c>
    </row>
    <row r="36" spans="2:17" x14ac:dyDescent="0.3">
      <c r="B36" s="6">
        <f t="shared" si="1"/>
        <v>28</v>
      </c>
      <c r="C36" s="20"/>
      <c r="D36" s="49"/>
      <c r="E36" s="50"/>
      <c r="F36" s="50"/>
      <c r="G36" s="50"/>
      <c r="H36" s="50"/>
      <c r="I36" s="51"/>
      <c r="J36" s="25">
        <v>0</v>
      </c>
      <c r="K36" s="19">
        <v>0</v>
      </c>
      <c r="L36" s="19">
        <v>0</v>
      </c>
      <c r="M36" s="19">
        <v>0</v>
      </c>
      <c r="N36" s="19">
        <v>0</v>
      </c>
      <c r="O36" s="4">
        <v>0</v>
      </c>
      <c r="P36" s="4">
        <v>0</v>
      </c>
      <c r="Q36" s="10">
        <f t="shared" si="0"/>
        <v>0</v>
      </c>
    </row>
    <row r="37" spans="2:17" x14ac:dyDescent="0.3">
      <c r="B37" s="6">
        <f t="shared" si="1"/>
        <v>29</v>
      </c>
      <c r="C37" s="20"/>
      <c r="D37" s="49"/>
      <c r="E37" s="50"/>
      <c r="F37" s="50"/>
      <c r="G37" s="50"/>
      <c r="H37" s="50"/>
      <c r="I37" s="51"/>
      <c r="J37" s="25">
        <v>0</v>
      </c>
      <c r="K37" s="19">
        <v>0</v>
      </c>
      <c r="L37" s="19">
        <v>0</v>
      </c>
      <c r="M37" s="19">
        <v>0</v>
      </c>
      <c r="N37" s="19">
        <v>0</v>
      </c>
      <c r="O37" s="4">
        <v>0</v>
      </c>
      <c r="P37" s="4">
        <v>0</v>
      </c>
      <c r="Q37" s="10">
        <f t="shared" si="0"/>
        <v>0</v>
      </c>
    </row>
    <row r="38" spans="2:17" x14ac:dyDescent="0.3">
      <c r="B38" s="6">
        <f t="shared" si="1"/>
        <v>30</v>
      </c>
      <c r="C38" s="20"/>
      <c r="D38" s="49"/>
      <c r="E38" s="50"/>
      <c r="F38" s="50"/>
      <c r="G38" s="50"/>
      <c r="H38" s="50"/>
      <c r="I38" s="51"/>
      <c r="J38" s="25">
        <v>0</v>
      </c>
      <c r="K38" s="19">
        <v>0</v>
      </c>
      <c r="L38" s="19">
        <v>0</v>
      </c>
      <c r="M38" s="19">
        <v>0</v>
      </c>
      <c r="N38" s="19">
        <v>0</v>
      </c>
      <c r="O38" s="4">
        <v>0</v>
      </c>
      <c r="P38" s="4">
        <v>0</v>
      </c>
      <c r="Q38" s="10">
        <f t="shared" si="0"/>
        <v>0</v>
      </c>
    </row>
    <row r="39" spans="2:17" x14ac:dyDescent="0.3">
      <c r="B39" s="6">
        <f t="shared" si="1"/>
        <v>31</v>
      </c>
      <c r="C39" s="20"/>
      <c r="D39" s="49"/>
      <c r="E39" s="50"/>
      <c r="F39" s="50"/>
      <c r="G39" s="50"/>
      <c r="H39" s="50"/>
      <c r="I39" s="51"/>
      <c r="J39" s="25">
        <v>0</v>
      </c>
      <c r="K39" s="19">
        <v>0</v>
      </c>
      <c r="L39" s="19">
        <v>0</v>
      </c>
      <c r="M39" s="19">
        <v>0</v>
      </c>
      <c r="N39" s="19">
        <v>0</v>
      </c>
      <c r="O39" s="4">
        <v>0</v>
      </c>
      <c r="P39" s="4">
        <v>0</v>
      </c>
      <c r="Q39" s="10">
        <f t="shared" si="0"/>
        <v>0</v>
      </c>
    </row>
    <row r="40" spans="2:17" x14ac:dyDescent="0.3">
      <c r="B40" s="6">
        <f t="shared" si="1"/>
        <v>32</v>
      </c>
      <c r="C40" s="20"/>
      <c r="D40" s="49"/>
      <c r="E40" s="50"/>
      <c r="F40" s="50"/>
      <c r="G40" s="50"/>
      <c r="H40" s="50"/>
      <c r="I40" s="51"/>
      <c r="J40" s="25">
        <v>0</v>
      </c>
      <c r="K40" s="19">
        <v>0</v>
      </c>
      <c r="L40" s="19">
        <v>0</v>
      </c>
      <c r="M40" s="19">
        <v>0</v>
      </c>
      <c r="N40" s="19">
        <v>0</v>
      </c>
      <c r="O40" s="4">
        <v>0</v>
      </c>
      <c r="P40" s="4">
        <v>0</v>
      </c>
      <c r="Q40" s="10">
        <f t="shared" si="0"/>
        <v>0</v>
      </c>
    </row>
    <row r="41" spans="2:17" x14ac:dyDescent="0.3">
      <c r="B41" s="6">
        <f t="shared" si="1"/>
        <v>33</v>
      </c>
      <c r="C41" s="20"/>
      <c r="D41" s="49"/>
      <c r="E41" s="50"/>
      <c r="F41" s="50"/>
      <c r="G41" s="50"/>
      <c r="H41" s="50"/>
      <c r="I41" s="51"/>
      <c r="J41" s="25">
        <v>0</v>
      </c>
      <c r="K41" s="19">
        <v>0</v>
      </c>
      <c r="L41" s="19">
        <v>0</v>
      </c>
      <c r="M41" s="19">
        <v>0</v>
      </c>
      <c r="N41" s="19">
        <v>0</v>
      </c>
      <c r="O41" s="4">
        <v>0</v>
      </c>
      <c r="P41" s="4">
        <v>0</v>
      </c>
      <c r="Q41" s="10">
        <f t="shared" si="0"/>
        <v>0</v>
      </c>
    </row>
    <row r="42" spans="2:17" x14ac:dyDescent="0.3">
      <c r="B42" s="6">
        <f t="shared" si="1"/>
        <v>34</v>
      </c>
      <c r="C42" s="20"/>
      <c r="D42" s="49"/>
      <c r="E42" s="50"/>
      <c r="F42" s="50"/>
      <c r="G42" s="50"/>
      <c r="H42" s="50"/>
      <c r="I42" s="51"/>
      <c r="J42" s="25">
        <v>0</v>
      </c>
      <c r="K42" s="19">
        <v>0</v>
      </c>
      <c r="L42" s="19">
        <v>0</v>
      </c>
      <c r="M42" s="19">
        <v>0</v>
      </c>
      <c r="N42" s="19">
        <v>0</v>
      </c>
      <c r="O42" s="4">
        <v>0</v>
      </c>
      <c r="P42" s="4">
        <v>0</v>
      </c>
      <c r="Q42" s="10">
        <f t="shared" si="0"/>
        <v>0</v>
      </c>
    </row>
    <row r="43" spans="2:17" x14ac:dyDescent="0.3">
      <c r="B43" s="6">
        <f t="shared" si="1"/>
        <v>35</v>
      </c>
      <c r="C43" s="20"/>
      <c r="D43" s="27"/>
      <c r="E43" s="27"/>
      <c r="F43" s="27"/>
      <c r="G43" s="27"/>
      <c r="H43" s="27"/>
      <c r="I43" s="27"/>
      <c r="J43" s="25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v>0</v>
      </c>
      <c r="Q43" s="10">
        <f t="shared" si="0"/>
        <v>0</v>
      </c>
    </row>
    <row r="44" spans="2:17" x14ac:dyDescent="0.3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8"/>
      <c r="D54" s="28"/>
      <c r="E54" s="1"/>
      <c r="H54" s="42" t="s">
        <v>19</v>
      </c>
      <c r="I54" s="42"/>
      <c r="J54" s="11">
        <f>COUNTIF(J9:J53,"&gt;=70")</f>
        <v>19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8"/>
      <c r="D55" s="28"/>
      <c r="E55" s="8"/>
      <c r="H55" s="43" t="s">
        <v>20</v>
      </c>
      <c r="I55" s="43"/>
      <c r="J55" s="12">
        <f>COUNTIF(J9:J53,"&lt;70")</f>
        <v>16</v>
      </c>
      <c r="K55" s="12">
        <f t="shared" ref="K55:Q55" si="5">COUNTIF(K9:K53,"&lt;70")</f>
        <v>35</v>
      </c>
      <c r="L55" s="12">
        <f t="shared" si="5"/>
        <v>35</v>
      </c>
      <c r="M55" s="12">
        <f t="shared" si="5"/>
        <v>35</v>
      </c>
      <c r="N55" s="12">
        <f t="shared" si="5"/>
        <v>35</v>
      </c>
      <c r="O55" s="12">
        <f t="shared" si="5"/>
        <v>35</v>
      </c>
      <c r="P55" s="12">
        <f t="shared" si="5"/>
        <v>35</v>
      </c>
      <c r="Q55" s="12">
        <f t="shared" si="5"/>
        <v>45</v>
      </c>
    </row>
    <row r="56" spans="2:17" x14ac:dyDescent="0.3">
      <c r="C56" s="28"/>
      <c r="D56" s="28"/>
      <c r="E56" s="28"/>
      <c r="H56" s="43" t="s">
        <v>21</v>
      </c>
      <c r="I56" s="43"/>
      <c r="J56" s="12">
        <f>COUNT(J9:J53)</f>
        <v>35</v>
      </c>
      <c r="K56" s="12">
        <f t="shared" ref="K56:Q56" si="6">COUNT(K9:K53)</f>
        <v>35</v>
      </c>
      <c r="L56" s="12">
        <f t="shared" si="6"/>
        <v>35</v>
      </c>
      <c r="M56" s="12">
        <f t="shared" si="6"/>
        <v>35</v>
      </c>
      <c r="N56" s="12">
        <f t="shared" si="6"/>
        <v>35</v>
      </c>
      <c r="O56" s="12">
        <f t="shared" si="6"/>
        <v>35</v>
      </c>
      <c r="P56" s="12">
        <f t="shared" si="6"/>
        <v>35</v>
      </c>
      <c r="Q56" s="12">
        <f t="shared" si="6"/>
        <v>45</v>
      </c>
    </row>
    <row r="57" spans="2:17" x14ac:dyDescent="0.3">
      <c r="C57" s="28"/>
      <c r="D57" s="28"/>
      <c r="E57" s="1"/>
      <c r="H57" s="44" t="s">
        <v>16</v>
      </c>
      <c r="I57" s="44"/>
      <c r="J57" s="13">
        <f>J54/J56</f>
        <v>0.54285714285714282</v>
      </c>
      <c r="K57" s="14">
        <f t="shared" ref="K57:Q57" si="7">K54/K56</f>
        <v>0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8"/>
      <c r="D58" s="28"/>
      <c r="E58" s="1"/>
      <c r="H58" s="44" t="s">
        <v>17</v>
      </c>
      <c r="I58" s="44"/>
      <c r="J58" s="13">
        <f>J55/J56</f>
        <v>0.45714285714285713</v>
      </c>
      <c r="K58" s="13">
        <f t="shared" ref="K58:Q58" si="8">K55/K56</f>
        <v>1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9" t="s">
        <v>18</v>
      </c>
      <c r="K62" s="39"/>
      <c r="L62" s="39"/>
      <c r="M62" s="39"/>
      <c r="N62" s="39"/>
      <c r="O62" s="39"/>
      <c r="P62" s="39"/>
    </row>
  </sheetData>
  <mergeCells count="60">
    <mergeCell ref="D25:I25"/>
    <mergeCell ref="D32:I32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4:I24"/>
    <mergeCell ref="D14:I14"/>
    <mergeCell ref="D15:I15"/>
    <mergeCell ref="D19:I19"/>
    <mergeCell ref="D20:I20"/>
    <mergeCell ref="D37:I37"/>
    <mergeCell ref="D26:I26"/>
    <mergeCell ref="D27:I27"/>
    <mergeCell ref="D28:I28"/>
    <mergeCell ref="D29:I29"/>
    <mergeCell ref="D31:I31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abSelected="1" topLeftCell="A6" zoomScale="81" zoomScaleNormal="81" workbookViewId="0">
      <selection activeCell="J43" sqref="J4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">
      <c r="C4" t="s">
        <v>0</v>
      </c>
      <c r="D4" s="46" t="s">
        <v>149</v>
      </c>
      <c r="E4" s="46"/>
      <c r="F4" s="46"/>
      <c r="G4" s="46"/>
      <c r="I4" t="s">
        <v>1</v>
      </c>
      <c r="J4" s="36" t="s">
        <v>150</v>
      </c>
      <c r="K4" s="36"/>
      <c r="M4" t="s">
        <v>2</v>
      </c>
      <c r="N4" s="37">
        <v>45357</v>
      </c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 t="s">
        <v>28</v>
      </c>
      <c r="E6" s="36"/>
      <c r="F6" s="36"/>
      <c r="G6" s="36"/>
      <c r="I6" s="28" t="s">
        <v>22</v>
      </c>
      <c r="J6" s="28"/>
      <c r="K6" s="40" t="s">
        <v>25</v>
      </c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 t="s">
        <v>67</v>
      </c>
      <c r="D9" s="49" t="s">
        <v>151</v>
      </c>
      <c r="E9" s="50"/>
      <c r="F9" s="50"/>
      <c r="G9" s="50"/>
      <c r="H9" s="50"/>
      <c r="I9" s="51"/>
      <c r="J9" s="4">
        <v>100</v>
      </c>
      <c r="K9" s="19">
        <v>0</v>
      </c>
      <c r="L9" s="19">
        <v>0</v>
      </c>
      <c r="M9" s="19">
        <v>0</v>
      </c>
      <c r="N9" s="19">
        <v>0</v>
      </c>
      <c r="O9" s="4">
        <v>0</v>
      </c>
      <c r="P9" s="4">
        <v>0</v>
      </c>
      <c r="Q9" s="10">
        <f>SUM(J9:P9)/7</f>
        <v>14.285714285714286</v>
      </c>
    </row>
    <row r="10" spans="2:18" x14ac:dyDescent="0.3">
      <c r="B10" s="6">
        <f>B9+1</f>
        <v>2</v>
      </c>
      <c r="C10" s="24" t="s">
        <v>69</v>
      </c>
      <c r="D10" s="49" t="s">
        <v>152</v>
      </c>
      <c r="E10" s="50"/>
      <c r="F10" s="50"/>
      <c r="G10" s="50"/>
      <c r="H10" s="50"/>
      <c r="I10" s="51"/>
      <c r="J10" s="25">
        <v>100</v>
      </c>
      <c r="K10" s="25">
        <v>0</v>
      </c>
      <c r="L10" s="25">
        <v>0</v>
      </c>
      <c r="M10" s="25">
        <v>0</v>
      </c>
      <c r="N10" s="25">
        <v>0</v>
      </c>
      <c r="O10" s="25">
        <v>0</v>
      </c>
      <c r="P10" s="25">
        <v>0</v>
      </c>
      <c r="Q10" s="10">
        <f t="shared" ref="Q10:Q48" si="0">SUM(J10:P10)/7</f>
        <v>14.285714285714286</v>
      </c>
    </row>
    <row r="11" spans="2:18" x14ac:dyDescent="0.3">
      <c r="B11" s="6">
        <f t="shared" ref="B11:B53" si="1">B10+1</f>
        <v>3</v>
      </c>
      <c r="C11" s="24" t="s">
        <v>70</v>
      </c>
      <c r="D11" s="49" t="s">
        <v>153</v>
      </c>
      <c r="E11" s="50"/>
      <c r="F11" s="50"/>
      <c r="G11" s="50"/>
      <c r="H11" s="50"/>
      <c r="I11" s="51"/>
      <c r="J11" s="25">
        <v>100</v>
      </c>
      <c r="K11" s="25">
        <v>0</v>
      </c>
      <c r="L11" s="25">
        <v>0</v>
      </c>
      <c r="M11" s="25">
        <v>0</v>
      </c>
      <c r="N11" s="25">
        <v>0</v>
      </c>
      <c r="O11" s="25">
        <v>0</v>
      </c>
      <c r="P11" s="25">
        <v>0</v>
      </c>
      <c r="Q11" s="10">
        <f t="shared" si="0"/>
        <v>14.285714285714286</v>
      </c>
    </row>
    <row r="12" spans="2:18" x14ac:dyDescent="0.3">
      <c r="B12" s="6">
        <f t="shared" si="1"/>
        <v>4</v>
      </c>
      <c r="C12" s="24" t="s">
        <v>72</v>
      </c>
      <c r="D12" s="49" t="s">
        <v>154</v>
      </c>
      <c r="E12" s="50"/>
      <c r="F12" s="50"/>
      <c r="G12" s="50"/>
      <c r="H12" s="50"/>
      <c r="I12" s="51"/>
      <c r="J12" s="25">
        <v>100</v>
      </c>
      <c r="K12" s="25">
        <v>0</v>
      </c>
      <c r="L12" s="25">
        <v>0</v>
      </c>
      <c r="M12" s="25">
        <v>0</v>
      </c>
      <c r="N12" s="25">
        <v>0</v>
      </c>
      <c r="O12" s="25">
        <v>0</v>
      </c>
      <c r="P12" s="25">
        <v>0</v>
      </c>
      <c r="Q12" s="10">
        <f t="shared" si="0"/>
        <v>14.285714285714286</v>
      </c>
    </row>
    <row r="13" spans="2:18" x14ac:dyDescent="0.3">
      <c r="B13" s="6">
        <f t="shared" si="1"/>
        <v>5</v>
      </c>
      <c r="C13" s="24" t="s">
        <v>74</v>
      </c>
      <c r="D13" s="49" t="s">
        <v>155</v>
      </c>
      <c r="E13" s="50"/>
      <c r="F13" s="50"/>
      <c r="G13" s="50"/>
      <c r="H13" s="50"/>
      <c r="I13" s="51"/>
      <c r="J13" s="25">
        <v>85</v>
      </c>
      <c r="K13" s="25">
        <v>0</v>
      </c>
      <c r="L13" s="25">
        <v>0</v>
      </c>
      <c r="M13" s="25">
        <v>0</v>
      </c>
      <c r="N13" s="25">
        <v>0</v>
      </c>
      <c r="O13" s="25">
        <v>0</v>
      </c>
      <c r="P13" s="25">
        <v>0</v>
      </c>
      <c r="Q13" s="10">
        <f t="shared" si="0"/>
        <v>12.142857142857142</v>
      </c>
    </row>
    <row r="14" spans="2:18" x14ac:dyDescent="0.3">
      <c r="B14" s="6">
        <f t="shared" si="1"/>
        <v>6</v>
      </c>
      <c r="C14" s="24" t="s">
        <v>75</v>
      </c>
      <c r="D14" s="49" t="s">
        <v>156</v>
      </c>
      <c r="E14" s="50"/>
      <c r="F14" s="50"/>
      <c r="G14" s="50"/>
      <c r="H14" s="50"/>
      <c r="I14" s="51"/>
      <c r="J14" s="25">
        <v>100</v>
      </c>
      <c r="K14" s="25">
        <v>0</v>
      </c>
      <c r="L14" s="25">
        <v>0</v>
      </c>
      <c r="M14" s="25">
        <v>0</v>
      </c>
      <c r="N14" s="25">
        <v>0</v>
      </c>
      <c r="O14" s="25">
        <v>0</v>
      </c>
      <c r="P14" s="25">
        <v>0</v>
      </c>
      <c r="Q14" s="10">
        <f t="shared" si="0"/>
        <v>14.285714285714286</v>
      </c>
    </row>
    <row r="15" spans="2:18" x14ac:dyDescent="0.3">
      <c r="B15" s="6">
        <f t="shared" si="1"/>
        <v>7</v>
      </c>
      <c r="C15" s="24" t="s">
        <v>76</v>
      </c>
      <c r="D15" s="49" t="s">
        <v>157</v>
      </c>
      <c r="E15" s="50"/>
      <c r="F15" s="50"/>
      <c r="G15" s="50"/>
      <c r="H15" s="50"/>
      <c r="I15" s="51"/>
      <c r="J15" s="25">
        <v>100</v>
      </c>
      <c r="K15" s="25">
        <v>0</v>
      </c>
      <c r="L15" s="25">
        <v>0</v>
      </c>
      <c r="M15" s="25">
        <v>0</v>
      </c>
      <c r="N15" s="25">
        <v>0</v>
      </c>
      <c r="O15" s="25">
        <v>0</v>
      </c>
      <c r="P15" s="25">
        <v>0</v>
      </c>
      <c r="Q15" s="10">
        <f t="shared" si="0"/>
        <v>14.285714285714286</v>
      </c>
    </row>
    <row r="16" spans="2:18" x14ac:dyDescent="0.3">
      <c r="B16" s="6">
        <f t="shared" si="1"/>
        <v>8</v>
      </c>
      <c r="C16" s="24" t="s">
        <v>185</v>
      </c>
      <c r="D16" s="49" t="s">
        <v>158</v>
      </c>
      <c r="E16" s="50"/>
      <c r="F16" s="50"/>
      <c r="G16" s="50"/>
      <c r="H16" s="50"/>
      <c r="I16" s="51"/>
      <c r="J16" s="25">
        <v>100</v>
      </c>
      <c r="K16" s="25">
        <v>0</v>
      </c>
      <c r="L16" s="25">
        <v>0</v>
      </c>
      <c r="M16" s="25">
        <v>0</v>
      </c>
      <c r="N16" s="25">
        <v>0</v>
      </c>
      <c r="O16" s="25">
        <v>0</v>
      </c>
      <c r="P16" s="25">
        <v>0</v>
      </c>
      <c r="Q16" s="10">
        <f t="shared" si="0"/>
        <v>14.285714285714286</v>
      </c>
    </row>
    <row r="17" spans="2:17" x14ac:dyDescent="0.3">
      <c r="B17" s="6">
        <f t="shared" si="1"/>
        <v>9</v>
      </c>
      <c r="C17" s="24" t="s">
        <v>186</v>
      </c>
      <c r="D17" s="49" t="s">
        <v>159</v>
      </c>
      <c r="E17" s="50"/>
      <c r="F17" s="50"/>
      <c r="G17" s="50"/>
      <c r="H17" s="50"/>
      <c r="I17" s="51"/>
      <c r="J17" s="25">
        <v>100</v>
      </c>
      <c r="K17" s="25">
        <v>0</v>
      </c>
      <c r="L17" s="25">
        <v>0</v>
      </c>
      <c r="M17" s="25">
        <v>0</v>
      </c>
      <c r="N17" s="25">
        <v>0</v>
      </c>
      <c r="O17" s="25">
        <v>0</v>
      </c>
      <c r="P17" s="25">
        <v>0</v>
      </c>
      <c r="Q17" s="10">
        <f t="shared" si="0"/>
        <v>14.285714285714286</v>
      </c>
    </row>
    <row r="18" spans="2:17" x14ac:dyDescent="0.3">
      <c r="B18" s="6">
        <f t="shared" si="1"/>
        <v>10</v>
      </c>
      <c r="C18" s="24" t="s">
        <v>80</v>
      </c>
      <c r="D18" s="49" t="s">
        <v>160</v>
      </c>
      <c r="E18" s="50"/>
      <c r="F18" s="50"/>
      <c r="G18" s="50"/>
      <c r="H18" s="50"/>
      <c r="I18" s="51"/>
      <c r="J18" s="25">
        <v>100</v>
      </c>
      <c r="K18" s="25">
        <v>0</v>
      </c>
      <c r="L18" s="25">
        <v>0</v>
      </c>
      <c r="M18" s="25">
        <v>0</v>
      </c>
      <c r="N18" s="25">
        <v>0</v>
      </c>
      <c r="O18" s="25">
        <v>0</v>
      </c>
      <c r="P18" s="25">
        <v>0</v>
      </c>
      <c r="Q18" s="10">
        <f t="shared" si="0"/>
        <v>14.285714285714286</v>
      </c>
    </row>
    <row r="19" spans="2:17" x14ac:dyDescent="0.3">
      <c r="B19" s="6">
        <f t="shared" si="1"/>
        <v>11</v>
      </c>
      <c r="C19" s="24" t="s">
        <v>81</v>
      </c>
      <c r="D19" s="49" t="s">
        <v>161</v>
      </c>
      <c r="E19" s="50"/>
      <c r="F19" s="50"/>
      <c r="G19" s="50"/>
      <c r="H19" s="50"/>
      <c r="I19" s="51"/>
      <c r="J19" s="25">
        <v>100</v>
      </c>
      <c r="K19" s="25">
        <v>0</v>
      </c>
      <c r="L19" s="25">
        <v>0</v>
      </c>
      <c r="M19" s="25">
        <v>0</v>
      </c>
      <c r="N19" s="25">
        <v>0</v>
      </c>
      <c r="O19" s="25">
        <v>0</v>
      </c>
      <c r="P19" s="25">
        <v>0</v>
      </c>
      <c r="Q19" s="10">
        <f t="shared" si="0"/>
        <v>14.285714285714286</v>
      </c>
    </row>
    <row r="20" spans="2:17" x14ac:dyDescent="0.3">
      <c r="B20" s="6">
        <f t="shared" si="1"/>
        <v>12</v>
      </c>
      <c r="C20" s="24" t="s">
        <v>85</v>
      </c>
      <c r="D20" s="49" t="s">
        <v>162</v>
      </c>
      <c r="E20" s="50"/>
      <c r="F20" s="50"/>
      <c r="G20" s="50"/>
      <c r="H20" s="50"/>
      <c r="I20" s="51"/>
      <c r="J20" s="25">
        <v>100</v>
      </c>
      <c r="K20" s="25">
        <v>0</v>
      </c>
      <c r="L20" s="25">
        <v>0</v>
      </c>
      <c r="M20" s="25">
        <v>0</v>
      </c>
      <c r="N20" s="25">
        <v>0</v>
      </c>
      <c r="O20" s="25">
        <v>0</v>
      </c>
      <c r="P20" s="25">
        <v>0</v>
      </c>
      <c r="Q20" s="10">
        <f t="shared" si="0"/>
        <v>14.285714285714286</v>
      </c>
    </row>
    <row r="21" spans="2:17" x14ac:dyDescent="0.3">
      <c r="B21" s="6">
        <f t="shared" si="1"/>
        <v>13</v>
      </c>
      <c r="C21" s="24" t="s">
        <v>187</v>
      </c>
      <c r="D21" s="49" t="s">
        <v>163</v>
      </c>
      <c r="E21" s="50"/>
      <c r="F21" s="50"/>
      <c r="G21" s="50"/>
      <c r="H21" s="50"/>
      <c r="I21" s="51"/>
      <c r="J21" s="25">
        <v>100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  <c r="P21" s="25">
        <v>0</v>
      </c>
      <c r="Q21" s="10">
        <f t="shared" si="0"/>
        <v>14.285714285714286</v>
      </c>
    </row>
    <row r="22" spans="2:17" x14ac:dyDescent="0.3">
      <c r="B22" s="6">
        <f t="shared" si="1"/>
        <v>14</v>
      </c>
      <c r="C22" s="24" t="s">
        <v>86</v>
      </c>
      <c r="D22" s="49" t="s">
        <v>164</v>
      </c>
      <c r="E22" s="50"/>
      <c r="F22" s="50"/>
      <c r="G22" s="50"/>
      <c r="H22" s="50"/>
      <c r="I22" s="51"/>
      <c r="J22" s="25">
        <v>100</v>
      </c>
      <c r="K22" s="25">
        <v>0</v>
      </c>
      <c r="L22" s="25">
        <v>0</v>
      </c>
      <c r="M22" s="25">
        <v>0</v>
      </c>
      <c r="N22" s="25">
        <v>0</v>
      </c>
      <c r="O22" s="25">
        <v>0</v>
      </c>
      <c r="P22" s="25">
        <v>0</v>
      </c>
      <c r="Q22" s="10">
        <f t="shared" si="0"/>
        <v>14.285714285714286</v>
      </c>
    </row>
    <row r="23" spans="2:17" x14ac:dyDescent="0.3">
      <c r="B23" s="6">
        <f t="shared" si="1"/>
        <v>15</v>
      </c>
      <c r="C23" s="24" t="s">
        <v>188</v>
      </c>
      <c r="D23" s="49" t="s">
        <v>165</v>
      </c>
      <c r="E23" s="50"/>
      <c r="F23" s="50"/>
      <c r="G23" s="50"/>
      <c r="H23" s="50"/>
      <c r="I23" s="51"/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  <c r="P23" s="25">
        <v>0</v>
      </c>
      <c r="Q23" s="10">
        <f t="shared" si="0"/>
        <v>0</v>
      </c>
    </row>
    <row r="24" spans="2:17" x14ac:dyDescent="0.3">
      <c r="B24" s="6">
        <f t="shared" si="1"/>
        <v>16</v>
      </c>
      <c r="C24" s="24" t="s">
        <v>189</v>
      </c>
      <c r="D24" s="49" t="s">
        <v>166</v>
      </c>
      <c r="E24" s="50"/>
      <c r="F24" s="50"/>
      <c r="G24" s="50"/>
      <c r="H24" s="50"/>
      <c r="I24" s="51"/>
      <c r="J24" s="25">
        <v>100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  <c r="P24" s="25">
        <v>0</v>
      </c>
      <c r="Q24" s="10">
        <f t="shared" si="0"/>
        <v>14.285714285714286</v>
      </c>
    </row>
    <row r="25" spans="2:17" x14ac:dyDescent="0.3">
      <c r="B25" s="6">
        <f t="shared" si="1"/>
        <v>17</v>
      </c>
      <c r="C25" s="24" t="s">
        <v>190</v>
      </c>
      <c r="D25" s="49" t="s">
        <v>167</v>
      </c>
      <c r="E25" s="50"/>
      <c r="F25" s="50"/>
      <c r="G25" s="50"/>
      <c r="H25" s="50"/>
      <c r="I25" s="51"/>
      <c r="J25" s="25">
        <v>100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  <c r="P25" s="25">
        <v>0</v>
      </c>
      <c r="Q25" s="10">
        <f t="shared" si="0"/>
        <v>14.285714285714286</v>
      </c>
    </row>
    <row r="26" spans="2:17" x14ac:dyDescent="0.3">
      <c r="B26" s="6">
        <f t="shared" si="1"/>
        <v>18</v>
      </c>
      <c r="C26" s="24" t="s">
        <v>191</v>
      </c>
      <c r="D26" s="49" t="s">
        <v>168</v>
      </c>
      <c r="E26" s="50"/>
      <c r="F26" s="50"/>
      <c r="G26" s="50"/>
      <c r="H26" s="50"/>
      <c r="I26" s="51"/>
      <c r="J26" s="25">
        <v>100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  <c r="P26" s="25">
        <v>0</v>
      </c>
      <c r="Q26" s="10">
        <f t="shared" si="0"/>
        <v>14.285714285714286</v>
      </c>
    </row>
    <row r="27" spans="2:17" x14ac:dyDescent="0.3">
      <c r="B27" s="6">
        <f t="shared" si="1"/>
        <v>19</v>
      </c>
      <c r="C27" s="24" t="s">
        <v>192</v>
      </c>
      <c r="D27" s="49" t="s">
        <v>169</v>
      </c>
      <c r="E27" s="50"/>
      <c r="F27" s="50"/>
      <c r="G27" s="50"/>
      <c r="H27" s="50"/>
      <c r="I27" s="51"/>
      <c r="J27" s="25">
        <v>100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  <c r="P27" s="25">
        <v>0</v>
      </c>
      <c r="Q27" s="10">
        <f t="shared" si="0"/>
        <v>14.285714285714286</v>
      </c>
    </row>
    <row r="28" spans="2:17" x14ac:dyDescent="0.3">
      <c r="B28" s="6">
        <f t="shared" si="1"/>
        <v>20</v>
      </c>
      <c r="C28" s="24" t="s">
        <v>193</v>
      </c>
      <c r="D28" s="49" t="s">
        <v>170</v>
      </c>
      <c r="E28" s="50"/>
      <c r="F28" s="50"/>
      <c r="G28" s="50"/>
      <c r="H28" s="50"/>
      <c r="I28" s="51"/>
      <c r="J28" s="25">
        <v>100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  <c r="P28" s="25">
        <v>0</v>
      </c>
      <c r="Q28" s="10">
        <f t="shared" si="0"/>
        <v>14.285714285714286</v>
      </c>
    </row>
    <row r="29" spans="2:17" x14ac:dyDescent="0.3">
      <c r="B29" s="6">
        <f t="shared" si="1"/>
        <v>21</v>
      </c>
      <c r="C29" s="24" t="s">
        <v>194</v>
      </c>
      <c r="D29" s="52" t="s">
        <v>171</v>
      </c>
      <c r="E29" s="53"/>
      <c r="F29" s="53"/>
      <c r="G29" s="53"/>
      <c r="H29" s="53"/>
      <c r="I29" s="54"/>
      <c r="J29" s="25">
        <v>100</v>
      </c>
      <c r="K29" s="25">
        <v>0</v>
      </c>
      <c r="L29" s="25">
        <v>0</v>
      </c>
      <c r="M29" s="25">
        <v>0</v>
      </c>
      <c r="N29" s="25">
        <v>0</v>
      </c>
      <c r="O29" s="25">
        <v>0</v>
      </c>
      <c r="P29" s="25">
        <v>0</v>
      </c>
      <c r="Q29" s="10">
        <f t="shared" si="0"/>
        <v>14.285714285714286</v>
      </c>
    </row>
    <row r="30" spans="2:17" x14ac:dyDescent="0.3">
      <c r="B30" s="6">
        <f>B29+1</f>
        <v>22</v>
      </c>
      <c r="C30" s="24" t="s">
        <v>195</v>
      </c>
      <c r="D30" s="49" t="s">
        <v>172</v>
      </c>
      <c r="E30" s="50"/>
      <c r="F30" s="50"/>
      <c r="G30" s="50"/>
      <c r="H30" s="50"/>
      <c r="I30" s="51"/>
      <c r="J30" s="25">
        <v>100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  <c r="P30" s="25">
        <v>0</v>
      </c>
      <c r="Q30" s="10">
        <f t="shared" si="0"/>
        <v>14.285714285714286</v>
      </c>
    </row>
    <row r="31" spans="2:17" x14ac:dyDescent="0.3">
      <c r="B31" s="6">
        <f t="shared" si="1"/>
        <v>23</v>
      </c>
      <c r="C31" s="24" t="s">
        <v>196</v>
      </c>
      <c r="D31" s="16" t="s">
        <v>173</v>
      </c>
      <c r="E31" s="17"/>
      <c r="F31" s="17"/>
      <c r="G31" s="17"/>
      <c r="H31" s="17"/>
      <c r="I31" s="18"/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  <c r="P31" s="25">
        <v>0</v>
      </c>
      <c r="Q31" s="10">
        <f t="shared" si="0"/>
        <v>0</v>
      </c>
    </row>
    <row r="32" spans="2:17" x14ac:dyDescent="0.3">
      <c r="B32" s="6">
        <f t="shared" si="1"/>
        <v>24</v>
      </c>
      <c r="C32" s="24" t="s">
        <v>197</v>
      </c>
      <c r="D32" s="16" t="s">
        <v>174</v>
      </c>
      <c r="E32" s="17"/>
      <c r="F32" s="17"/>
      <c r="G32" s="17"/>
      <c r="H32" s="17"/>
      <c r="I32" s="18"/>
      <c r="J32" s="25">
        <v>100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  <c r="P32" s="25">
        <v>0</v>
      </c>
      <c r="Q32" s="10">
        <f t="shared" si="0"/>
        <v>14.285714285714286</v>
      </c>
    </row>
    <row r="33" spans="2:17" x14ac:dyDescent="0.3">
      <c r="B33" s="6">
        <f t="shared" si="1"/>
        <v>25</v>
      </c>
      <c r="C33" s="24" t="s">
        <v>198</v>
      </c>
      <c r="D33" s="16" t="s">
        <v>175</v>
      </c>
      <c r="E33" s="17"/>
      <c r="F33" s="17"/>
      <c r="G33" s="17"/>
      <c r="H33" s="17"/>
      <c r="I33" s="18"/>
      <c r="J33" s="25">
        <v>100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  <c r="P33" s="25">
        <v>0</v>
      </c>
      <c r="Q33" s="10">
        <f t="shared" si="0"/>
        <v>14.285714285714286</v>
      </c>
    </row>
    <row r="34" spans="2:17" x14ac:dyDescent="0.3">
      <c r="B34" s="6">
        <f t="shared" si="1"/>
        <v>26</v>
      </c>
      <c r="C34" s="24" t="s">
        <v>199</v>
      </c>
      <c r="D34" s="16" t="s">
        <v>176</v>
      </c>
      <c r="E34" s="17"/>
      <c r="F34" s="17"/>
      <c r="G34" s="17"/>
      <c r="H34" s="17"/>
      <c r="I34" s="18"/>
      <c r="J34" s="25">
        <v>100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  <c r="P34" s="25">
        <v>0</v>
      </c>
      <c r="Q34" s="10">
        <f t="shared" si="0"/>
        <v>14.285714285714286</v>
      </c>
    </row>
    <row r="35" spans="2:17" x14ac:dyDescent="0.3">
      <c r="B35" s="6">
        <f t="shared" si="1"/>
        <v>27</v>
      </c>
      <c r="C35" s="24" t="s">
        <v>200</v>
      </c>
      <c r="D35" s="16" t="s">
        <v>177</v>
      </c>
      <c r="E35" s="17"/>
      <c r="F35" s="17"/>
      <c r="G35" s="17"/>
      <c r="H35" s="17"/>
      <c r="I35" s="18"/>
      <c r="J35" s="25">
        <v>100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  <c r="P35" s="25">
        <v>0</v>
      </c>
      <c r="Q35" s="10">
        <f t="shared" si="0"/>
        <v>14.285714285714286</v>
      </c>
    </row>
    <row r="36" spans="2:17" x14ac:dyDescent="0.3">
      <c r="B36" s="6">
        <f t="shared" si="1"/>
        <v>28</v>
      </c>
      <c r="C36" s="24" t="s">
        <v>201</v>
      </c>
      <c r="D36" s="16" t="s">
        <v>178</v>
      </c>
      <c r="E36" s="17"/>
      <c r="F36" s="17"/>
      <c r="G36" s="17"/>
      <c r="H36" s="17"/>
      <c r="I36" s="18"/>
      <c r="J36" s="25">
        <v>100</v>
      </c>
      <c r="K36" s="25">
        <v>0</v>
      </c>
      <c r="L36" s="25">
        <v>0</v>
      </c>
      <c r="M36" s="25">
        <v>0</v>
      </c>
      <c r="N36" s="25">
        <v>0</v>
      </c>
      <c r="O36" s="25">
        <v>0</v>
      </c>
      <c r="P36" s="25">
        <v>0</v>
      </c>
      <c r="Q36" s="10">
        <f t="shared" si="0"/>
        <v>14.285714285714286</v>
      </c>
    </row>
    <row r="37" spans="2:17" x14ac:dyDescent="0.3">
      <c r="B37" s="6">
        <f t="shared" si="1"/>
        <v>29</v>
      </c>
      <c r="C37" s="24" t="s">
        <v>202</v>
      </c>
      <c r="D37" s="16" t="s">
        <v>179</v>
      </c>
      <c r="E37" s="17"/>
      <c r="F37" s="17"/>
      <c r="G37" s="17"/>
      <c r="H37" s="17"/>
      <c r="I37" s="18"/>
      <c r="J37" s="25">
        <v>100</v>
      </c>
      <c r="K37" s="25">
        <v>0</v>
      </c>
      <c r="L37" s="25">
        <v>0</v>
      </c>
      <c r="M37" s="25">
        <v>0</v>
      </c>
      <c r="N37" s="25">
        <v>0</v>
      </c>
      <c r="O37" s="25">
        <v>0</v>
      </c>
      <c r="P37" s="25">
        <v>0</v>
      </c>
      <c r="Q37" s="10">
        <f t="shared" si="0"/>
        <v>14.285714285714286</v>
      </c>
    </row>
    <row r="38" spans="2:17" x14ac:dyDescent="0.3">
      <c r="B38" s="6">
        <f t="shared" si="1"/>
        <v>30</v>
      </c>
      <c r="C38" s="24" t="s">
        <v>203</v>
      </c>
      <c r="D38" s="16" t="s">
        <v>180</v>
      </c>
      <c r="E38" s="17"/>
      <c r="F38" s="17"/>
      <c r="G38" s="17"/>
      <c r="H38" s="17"/>
      <c r="I38" s="18"/>
      <c r="J38" s="25">
        <v>100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  <c r="P38" s="25">
        <v>0</v>
      </c>
      <c r="Q38" s="10">
        <f t="shared" si="0"/>
        <v>14.285714285714286</v>
      </c>
    </row>
    <row r="39" spans="2:17" x14ac:dyDescent="0.3">
      <c r="B39" s="6">
        <f t="shared" si="1"/>
        <v>31</v>
      </c>
      <c r="C39" s="24" t="s">
        <v>204</v>
      </c>
      <c r="D39" s="16" t="s">
        <v>181</v>
      </c>
      <c r="E39" s="17"/>
      <c r="F39" s="17"/>
      <c r="G39" s="17"/>
      <c r="H39" s="17"/>
      <c r="I39" s="18"/>
      <c r="J39" s="25">
        <v>100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  <c r="P39" s="25">
        <v>0</v>
      </c>
      <c r="Q39" s="10">
        <f t="shared" si="0"/>
        <v>14.285714285714286</v>
      </c>
    </row>
    <row r="40" spans="2:17" x14ac:dyDescent="0.3">
      <c r="B40" s="6">
        <f t="shared" si="1"/>
        <v>32</v>
      </c>
      <c r="C40" s="24" t="s">
        <v>205</v>
      </c>
      <c r="D40" s="16" t="s">
        <v>182</v>
      </c>
      <c r="E40" s="17"/>
      <c r="F40" s="17"/>
      <c r="G40" s="17"/>
      <c r="H40" s="17"/>
      <c r="I40" s="18"/>
      <c r="J40" s="25">
        <v>100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  <c r="P40" s="25">
        <v>0</v>
      </c>
      <c r="Q40" s="10">
        <f t="shared" si="0"/>
        <v>14.285714285714286</v>
      </c>
    </row>
    <row r="41" spans="2:17" x14ac:dyDescent="0.3">
      <c r="B41" s="6">
        <f t="shared" si="1"/>
        <v>33</v>
      </c>
      <c r="C41" s="24" t="s">
        <v>206</v>
      </c>
      <c r="D41" s="16" t="s">
        <v>184</v>
      </c>
      <c r="E41" s="17"/>
      <c r="F41" s="17"/>
      <c r="G41" s="17"/>
      <c r="H41" s="17"/>
      <c r="I41" s="18"/>
      <c r="J41" s="25">
        <v>100</v>
      </c>
      <c r="K41" s="25">
        <v>0</v>
      </c>
      <c r="L41" s="25">
        <v>0</v>
      </c>
      <c r="M41" s="25">
        <v>0</v>
      </c>
      <c r="N41" s="25">
        <v>0</v>
      </c>
      <c r="O41" s="25">
        <v>0</v>
      </c>
      <c r="P41" s="25">
        <v>0</v>
      </c>
      <c r="Q41" s="10">
        <f t="shared" si="0"/>
        <v>14.285714285714286</v>
      </c>
    </row>
    <row r="42" spans="2:17" x14ac:dyDescent="0.3">
      <c r="B42" s="6">
        <f t="shared" si="1"/>
        <v>34</v>
      </c>
      <c r="C42" s="24" t="s">
        <v>207</v>
      </c>
      <c r="D42" s="16" t="s">
        <v>183</v>
      </c>
      <c r="E42" s="17"/>
      <c r="F42" s="17"/>
      <c r="G42" s="17"/>
      <c r="H42" s="17"/>
      <c r="I42" s="18"/>
      <c r="J42" s="25">
        <v>100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  <c r="P42" s="25">
        <v>0</v>
      </c>
      <c r="Q42" s="10">
        <f t="shared" si="0"/>
        <v>14.285714285714286</v>
      </c>
    </row>
    <row r="43" spans="2:17" x14ac:dyDescent="0.3">
      <c r="B43" s="6">
        <f t="shared" si="1"/>
        <v>35</v>
      </c>
      <c r="C43" s="6"/>
      <c r="D43" s="16"/>
      <c r="E43" s="17"/>
      <c r="F43" s="17"/>
      <c r="G43" s="17"/>
      <c r="H43" s="17"/>
      <c r="I43" s="18"/>
      <c r="J43" s="4"/>
      <c r="K43" s="19"/>
      <c r="L43" s="19"/>
      <c r="M43" s="19"/>
      <c r="N43" s="19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8"/>
      <c r="D54" s="28"/>
      <c r="E54" s="1"/>
      <c r="H54" s="42" t="s">
        <v>19</v>
      </c>
      <c r="I54" s="42"/>
      <c r="J54" s="11">
        <f t="shared" ref="J54:P54" si="3">COUNTIF(J9:J53,"&gt;=70")</f>
        <v>32</v>
      </c>
      <c r="K54" s="11">
        <f t="shared" si="3"/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>COUNTIF(Q9:Q48,"&gt;=70")</f>
        <v>0</v>
      </c>
    </row>
    <row r="55" spans="2:17" x14ac:dyDescent="0.3">
      <c r="C55" s="28"/>
      <c r="D55" s="28"/>
      <c r="E55" s="8"/>
      <c r="H55" s="43" t="s">
        <v>20</v>
      </c>
      <c r="I55" s="43"/>
      <c r="J55" s="12">
        <f t="shared" ref="J55:Q55" si="4">COUNTIF(J9:J53,"&lt;70")</f>
        <v>2</v>
      </c>
      <c r="K55" s="12">
        <f t="shared" si="4"/>
        <v>34</v>
      </c>
      <c r="L55" s="12">
        <f t="shared" si="4"/>
        <v>34</v>
      </c>
      <c r="M55" s="12">
        <f t="shared" si="4"/>
        <v>34</v>
      </c>
      <c r="N55" s="12">
        <f t="shared" si="4"/>
        <v>34</v>
      </c>
      <c r="O55" s="12">
        <f t="shared" si="4"/>
        <v>34</v>
      </c>
      <c r="P55" s="12">
        <f t="shared" si="4"/>
        <v>34</v>
      </c>
      <c r="Q55" s="12">
        <f t="shared" si="4"/>
        <v>45</v>
      </c>
    </row>
    <row r="56" spans="2:17" x14ac:dyDescent="0.3">
      <c r="C56" s="28"/>
      <c r="D56" s="28"/>
      <c r="E56" s="28"/>
      <c r="H56" s="43" t="s">
        <v>21</v>
      </c>
      <c r="I56" s="43"/>
      <c r="J56" s="12">
        <f t="shared" ref="J56:Q56" si="5">COUNT(J9:J53)</f>
        <v>34</v>
      </c>
      <c r="K56" s="12">
        <f t="shared" si="5"/>
        <v>34</v>
      </c>
      <c r="L56" s="12">
        <f t="shared" si="5"/>
        <v>34</v>
      </c>
      <c r="M56" s="12">
        <f t="shared" si="5"/>
        <v>34</v>
      </c>
      <c r="N56" s="12">
        <f t="shared" si="5"/>
        <v>34</v>
      </c>
      <c r="O56" s="12">
        <f t="shared" si="5"/>
        <v>34</v>
      </c>
      <c r="P56" s="12">
        <f t="shared" si="5"/>
        <v>34</v>
      </c>
      <c r="Q56" s="12">
        <f t="shared" si="5"/>
        <v>45</v>
      </c>
    </row>
    <row r="57" spans="2:17" x14ac:dyDescent="0.3">
      <c r="C57" s="28"/>
      <c r="D57" s="28"/>
      <c r="E57" s="1"/>
      <c r="H57" s="44" t="s">
        <v>16</v>
      </c>
      <c r="I57" s="44"/>
      <c r="J57" s="13">
        <f>J54/J56</f>
        <v>0.94117647058823528</v>
      </c>
      <c r="K57" s="14">
        <f t="shared" ref="K57:Q57" si="6">K54/K56</f>
        <v>0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8"/>
      <c r="D58" s="28"/>
      <c r="E58" s="1"/>
      <c r="H58" s="44" t="s">
        <v>17</v>
      </c>
      <c r="I58" s="44"/>
      <c r="J58" s="13">
        <f>J55/J56</f>
        <v>5.8823529411764705E-2</v>
      </c>
      <c r="K58" s="13">
        <f t="shared" ref="K58:Q58" si="7">K55/K56</f>
        <v>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9" t="s">
        <v>18</v>
      </c>
      <c r="K62" s="39"/>
      <c r="L62" s="39"/>
      <c r="M62" s="39"/>
      <c r="N62" s="39"/>
      <c r="O62" s="39"/>
      <c r="P62" s="39"/>
    </row>
  </sheetData>
  <mergeCells count="54">
    <mergeCell ref="D24:I24"/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19:I19"/>
    <mergeCell ref="D20:I20"/>
    <mergeCell ref="D21:I21"/>
    <mergeCell ref="D22:I22"/>
    <mergeCell ref="D23:I23"/>
    <mergeCell ref="D14:I14"/>
    <mergeCell ref="D15:I15"/>
    <mergeCell ref="D16:I16"/>
    <mergeCell ref="D17:I17"/>
    <mergeCell ref="D18:I18"/>
    <mergeCell ref="D26:I26"/>
    <mergeCell ref="D27:I27"/>
    <mergeCell ref="D28:I28"/>
    <mergeCell ref="D30:I30"/>
    <mergeCell ref="D25:I25"/>
    <mergeCell ref="D29:I29"/>
    <mergeCell ref="D49:I49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62"/>
  <sheetViews>
    <sheetView topLeftCell="A4" zoomScale="84" zoomScaleNormal="84" workbookViewId="0">
      <selection activeCell="T13" sqref="T13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32" t="s">
        <v>9</v>
      </c>
      <c r="C2" s="32"/>
      <c r="D2" s="32"/>
      <c r="E2" s="32"/>
      <c r="F2" s="32"/>
      <c r="G2" s="32"/>
      <c r="H2" s="32"/>
      <c r="I2" s="32"/>
      <c r="J2" s="32"/>
      <c r="K2" s="32"/>
      <c r="L2" s="32"/>
      <c r="M2" s="32"/>
      <c r="N2" s="32"/>
      <c r="O2" s="32"/>
      <c r="P2" s="32"/>
      <c r="Q2" s="2"/>
      <c r="R2" s="2"/>
    </row>
    <row r="3" spans="2:18" x14ac:dyDescent="0.3">
      <c r="C3" s="41" t="s">
        <v>8</v>
      </c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1"/>
      <c r="R3" s="1"/>
    </row>
    <row r="4" spans="2:18" x14ac:dyDescent="0.3">
      <c r="C4" t="s">
        <v>0</v>
      </c>
      <c r="D4" s="46"/>
      <c r="E4" s="46"/>
      <c r="F4" s="46"/>
      <c r="G4" s="46"/>
      <c r="I4" t="s">
        <v>1</v>
      </c>
      <c r="J4" s="36"/>
      <c r="K4" s="36"/>
      <c r="M4" t="s">
        <v>2</v>
      </c>
      <c r="N4" s="37"/>
      <c r="O4" s="37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36"/>
      <c r="E6" s="36"/>
      <c r="F6" s="36"/>
      <c r="G6" s="36"/>
      <c r="I6" s="28" t="s">
        <v>22</v>
      </c>
      <c r="J6" s="28"/>
      <c r="K6" s="40"/>
      <c r="L6" s="40"/>
      <c r="M6" s="40"/>
      <c r="N6" s="40"/>
      <c r="O6" s="40"/>
      <c r="P6" s="40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8" t="s">
        <v>5</v>
      </c>
      <c r="E8" s="38"/>
      <c r="F8" s="38"/>
      <c r="G8" s="38"/>
      <c r="H8" s="38"/>
      <c r="I8" s="38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s="6"/>
      <c r="D9" s="26"/>
      <c r="E9" s="26"/>
      <c r="F9" s="26"/>
      <c r="G9" s="26"/>
      <c r="H9" s="26"/>
      <c r="I9" s="26"/>
      <c r="J9" s="4">
        <v>70</v>
      </c>
      <c r="K9" s="4">
        <v>0</v>
      </c>
      <c r="L9" s="4"/>
      <c r="M9" s="4"/>
      <c r="N9" s="4"/>
      <c r="O9" s="4"/>
      <c r="P9" s="4"/>
      <c r="Q9" s="10">
        <f>SUM(J9:P9)/7</f>
        <v>10</v>
      </c>
    </row>
    <row r="10" spans="2:18" x14ac:dyDescent="0.3">
      <c r="B10" s="6">
        <f>B9+1</f>
        <v>2</v>
      </c>
      <c r="C10" s="6"/>
      <c r="D10" s="26"/>
      <c r="E10" s="26"/>
      <c r="F10" s="26"/>
      <c r="G10" s="26"/>
      <c r="H10" s="26"/>
      <c r="I10" s="26"/>
      <c r="J10" s="4">
        <v>70</v>
      </c>
      <c r="K10" s="4">
        <v>0</v>
      </c>
      <c r="L10" s="4"/>
      <c r="M10" s="4"/>
      <c r="N10" s="4"/>
      <c r="O10" s="4"/>
      <c r="P10" s="4"/>
      <c r="Q10" s="10">
        <f t="shared" ref="Q10:Q48" si="0">SUM(J10:P10)/7</f>
        <v>10</v>
      </c>
    </row>
    <row r="11" spans="2:18" x14ac:dyDescent="0.3">
      <c r="B11" s="6">
        <f t="shared" ref="B11:B53" si="1">B10+1</f>
        <v>3</v>
      </c>
      <c r="C11" s="6"/>
      <c r="D11" s="26"/>
      <c r="E11" s="26"/>
      <c r="F11" s="26"/>
      <c r="G11" s="26"/>
      <c r="H11" s="26"/>
      <c r="I11" s="26"/>
      <c r="J11" s="4">
        <v>70</v>
      </c>
      <c r="K11" s="4">
        <v>0</v>
      </c>
      <c r="L11" s="4"/>
      <c r="M11" s="4"/>
      <c r="N11" s="4"/>
      <c r="O11" s="4"/>
      <c r="P11" s="4"/>
      <c r="Q11" s="10">
        <f t="shared" si="0"/>
        <v>10</v>
      </c>
    </row>
    <row r="12" spans="2:18" x14ac:dyDescent="0.3">
      <c r="B12" s="6">
        <f t="shared" si="1"/>
        <v>4</v>
      </c>
      <c r="C12" s="6"/>
      <c r="D12" s="26"/>
      <c r="E12" s="26"/>
      <c r="F12" s="26"/>
      <c r="G12" s="26"/>
      <c r="H12" s="26"/>
      <c r="I12" s="26"/>
      <c r="J12" s="4">
        <v>70</v>
      </c>
      <c r="K12" s="4">
        <v>0</v>
      </c>
      <c r="L12" s="4"/>
      <c r="M12" s="4"/>
      <c r="N12" s="4"/>
      <c r="O12" s="4"/>
      <c r="P12" s="4"/>
      <c r="Q12" s="10">
        <f t="shared" si="0"/>
        <v>10</v>
      </c>
    </row>
    <row r="13" spans="2:18" x14ac:dyDescent="0.3">
      <c r="B13" s="6">
        <f t="shared" si="1"/>
        <v>5</v>
      </c>
      <c r="C13" s="6"/>
      <c r="D13" s="26"/>
      <c r="E13" s="26"/>
      <c r="F13" s="26"/>
      <c r="G13" s="26"/>
      <c r="H13" s="26"/>
      <c r="I13" s="26"/>
      <c r="J13" s="4">
        <v>70</v>
      </c>
      <c r="K13" s="4">
        <v>0</v>
      </c>
      <c r="L13" s="4"/>
      <c r="M13" s="4"/>
      <c r="N13" s="4"/>
      <c r="O13" s="4"/>
      <c r="P13" s="4"/>
      <c r="Q13" s="10">
        <f t="shared" si="0"/>
        <v>10</v>
      </c>
    </row>
    <row r="14" spans="2:18" x14ac:dyDescent="0.3">
      <c r="B14" s="6">
        <f t="shared" si="1"/>
        <v>6</v>
      </c>
      <c r="C14" s="6"/>
      <c r="D14" s="26"/>
      <c r="E14" s="26"/>
      <c r="F14" s="26"/>
      <c r="G14" s="26"/>
      <c r="H14" s="26"/>
      <c r="I14" s="26"/>
      <c r="J14" s="4">
        <v>70</v>
      </c>
      <c r="K14" s="4">
        <v>0</v>
      </c>
      <c r="L14" s="4"/>
      <c r="M14" s="4"/>
      <c r="N14" s="4"/>
      <c r="O14" s="4"/>
      <c r="P14" s="4"/>
      <c r="Q14" s="10">
        <f t="shared" si="0"/>
        <v>10</v>
      </c>
    </row>
    <row r="15" spans="2:18" x14ac:dyDescent="0.3">
      <c r="B15" s="6">
        <f t="shared" si="1"/>
        <v>7</v>
      </c>
      <c r="C15" s="6"/>
      <c r="D15" s="26"/>
      <c r="E15" s="26"/>
      <c r="F15" s="26"/>
      <c r="G15" s="26"/>
      <c r="H15" s="26"/>
      <c r="I15" s="26"/>
      <c r="J15" s="4">
        <v>56</v>
      </c>
      <c r="K15" s="4">
        <v>0</v>
      </c>
      <c r="L15" s="4"/>
      <c r="M15" s="4"/>
      <c r="N15" s="4"/>
      <c r="O15" s="4"/>
      <c r="P15" s="4"/>
      <c r="Q15" s="10">
        <f t="shared" si="0"/>
        <v>8</v>
      </c>
    </row>
    <row r="16" spans="2:18" x14ac:dyDescent="0.3">
      <c r="B16" s="6">
        <f t="shared" si="1"/>
        <v>8</v>
      </c>
      <c r="C16" s="6"/>
      <c r="D16" s="26"/>
      <c r="E16" s="26"/>
      <c r="F16" s="26"/>
      <c r="G16" s="26"/>
      <c r="H16" s="26"/>
      <c r="I16" s="26"/>
      <c r="J16" s="4">
        <v>78</v>
      </c>
      <c r="K16" s="4">
        <v>0</v>
      </c>
      <c r="L16" s="4"/>
      <c r="M16" s="4"/>
      <c r="N16" s="4"/>
      <c r="O16" s="4"/>
      <c r="P16" s="4"/>
      <c r="Q16" s="10">
        <f t="shared" si="0"/>
        <v>11.142857142857142</v>
      </c>
    </row>
    <row r="17" spans="2:17" x14ac:dyDescent="0.3">
      <c r="B17" s="6">
        <f t="shared" si="1"/>
        <v>9</v>
      </c>
      <c r="C17" s="6"/>
      <c r="D17" s="26"/>
      <c r="E17" s="26"/>
      <c r="F17" s="26"/>
      <c r="G17" s="26"/>
      <c r="H17" s="26"/>
      <c r="I17" s="26"/>
      <c r="J17" s="4">
        <v>96</v>
      </c>
      <c r="K17" s="4">
        <v>0</v>
      </c>
      <c r="L17" s="4"/>
      <c r="M17" s="4"/>
      <c r="N17" s="4"/>
      <c r="O17" s="4"/>
      <c r="P17" s="4"/>
      <c r="Q17" s="10">
        <f t="shared" si="0"/>
        <v>13.714285714285714</v>
      </c>
    </row>
    <row r="18" spans="2:17" x14ac:dyDescent="0.3">
      <c r="B18" s="6">
        <f t="shared" si="1"/>
        <v>10</v>
      </c>
      <c r="C18" s="6"/>
      <c r="D18" s="26"/>
      <c r="E18" s="26"/>
      <c r="F18" s="26"/>
      <c r="G18" s="26"/>
      <c r="H18" s="26"/>
      <c r="I18" s="26"/>
      <c r="J18" s="4">
        <v>100</v>
      </c>
      <c r="K18" s="4">
        <v>0</v>
      </c>
      <c r="L18" s="4"/>
      <c r="M18" s="4"/>
      <c r="N18" s="4"/>
      <c r="O18" s="4"/>
      <c r="P18" s="4"/>
      <c r="Q18" s="10">
        <f t="shared" si="0"/>
        <v>14.285714285714286</v>
      </c>
    </row>
    <row r="19" spans="2:17" x14ac:dyDescent="0.3">
      <c r="B19" s="6">
        <f t="shared" si="1"/>
        <v>11</v>
      </c>
      <c r="C19" s="6"/>
      <c r="D19" s="26"/>
      <c r="E19" s="26"/>
      <c r="F19" s="26"/>
      <c r="G19" s="26"/>
      <c r="H19" s="26"/>
      <c r="I19" s="26"/>
      <c r="J19" s="4">
        <v>10</v>
      </c>
      <c r="K19" s="4">
        <v>0</v>
      </c>
      <c r="L19" s="4"/>
      <c r="M19" s="4"/>
      <c r="N19" s="4"/>
      <c r="O19" s="4"/>
      <c r="P19" s="4"/>
      <c r="Q19" s="10">
        <f t="shared" si="0"/>
        <v>1.4285714285714286</v>
      </c>
    </row>
    <row r="20" spans="2:17" x14ac:dyDescent="0.3">
      <c r="B20" s="6">
        <f t="shared" si="1"/>
        <v>12</v>
      </c>
      <c r="C20" s="6"/>
      <c r="D20" s="26"/>
      <c r="E20" s="26"/>
      <c r="F20" s="26"/>
      <c r="G20" s="26"/>
      <c r="H20" s="26"/>
      <c r="I20" s="26"/>
      <c r="J20" s="4">
        <v>100</v>
      </c>
      <c r="K20" s="4">
        <v>0</v>
      </c>
      <c r="L20" s="4"/>
      <c r="M20" s="4"/>
      <c r="N20" s="4"/>
      <c r="O20" s="4"/>
      <c r="P20" s="4"/>
      <c r="Q20" s="10">
        <f t="shared" si="0"/>
        <v>14.285714285714286</v>
      </c>
    </row>
    <row r="21" spans="2:17" x14ac:dyDescent="0.3">
      <c r="B21" s="6">
        <f t="shared" si="1"/>
        <v>13</v>
      </c>
      <c r="C21" s="6"/>
      <c r="D21" s="26"/>
      <c r="E21" s="26"/>
      <c r="F21" s="26"/>
      <c r="G21" s="26"/>
      <c r="H21" s="26"/>
      <c r="I21" s="26"/>
      <c r="J21" s="4">
        <v>100</v>
      </c>
      <c r="K21" s="4">
        <v>0</v>
      </c>
      <c r="L21" s="4"/>
      <c r="M21" s="4"/>
      <c r="N21" s="4"/>
      <c r="O21" s="4"/>
      <c r="P21" s="4"/>
      <c r="Q21" s="10">
        <f t="shared" si="0"/>
        <v>14.285714285714286</v>
      </c>
    </row>
    <row r="22" spans="2:17" x14ac:dyDescent="0.3">
      <c r="B22" s="6">
        <f t="shared" si="1"/>
        <v>14</v>
      </c>
      <c r="C22" s="6"/>
      <c r="D22" s="26"/>
      <c r="E22" s="26"/>
      <c r="F22" s="26"/>
      <c r="G22" s="26"/>
      <c r="H22" s="26"/>
      <c r="I22" s="26"/>
      <c r="J22" s="4">
        <v>100</v>
      </c>
      <c r="K22" s="4">
        <v>0</v>
      </c>
      <c r="L22" s="4"/>
      <c r="M22" s="4"/>
      <c r="N22" s="4"/>
      <c r="O22" s="4"/>
      <c r="P22" s="4"/>
      <c r="Q22" s="10">
        <f t="shared" si="0"/>
        <v>14.285714285714286</v>
      </c>
    </row>
    <row r="23" spans="2:17" x14ac:dyDescent="0.3">
      <c r="B23" s="6">
        <f t="shared" si="1"/>
        <v>15</v>
      </c>
      <c r="C23" s="6"/>
      <c r="D23" s="26"/>
      <c r="E23" s="26"/>
      <c r="F23" s="26"/>
      <c r="G23" s="26"/>
      <c r="H23" s="26"/>
      <c r="I23" s="26"/>
      <c r="J23" s="4">
        <v>100</v>
      </c>
      <c r="K23" s="4">
        <v>0</v>
      </c>
      <c r="L23" s="4"/>
      <c r="M23" s="4"/>
      <c r="N23" s="4"/>
      <c r="O23" s="4"/>
      <c r="P23" s="4"/>
      <c r="Q23" s="10">
        <f t="shared" si="0"/>
        <v>14.285714285714286</v>
      </c>
    </row>
    <row r="24" spans="2:17" x14ac:dyDescent="0.3">
      <c r="B24" s="6">
        <f t="shared" si="1"/>
        <v>16</v>
      </c>
      <c r="C24" s="6"/>
      <c r="D24" s="26"/>
      <c r="E24" s="26"/>
      <c r="F24" s="26"/>
      <c r="G24" s="26"/>
      <c r="H24" s="26"/>
      <c r="I24" s="26"/>
      <c r="J24" s="4">
        <v>100</v>
      </c>
      <c r="K24" s="4">
        <v>0</v>
      </c>
      <c r="L24" s="4"/>
      <c r="M24" s="4"/>
      <c r="N24" s="4"/>
      <c r="O24" s="4"/>
      <c r="P24" s="4"/>
      <c r="Q24" s="10">
        <f t="shared" si="0"/>
        <v>14.285714285714286</v>
      </c>
    </row>
    <row r="25" spans="2:17" x14ac:dyDescent="0.3">
      <c r="B25" s="6">
        <f t="shared" si="1"/>
        <v>17</v>
      </c>
      <c r="C25" s="6"/>
      <c r="D25" s="26"/>
      <c r="E25" s="26"/>
      <c r="F25" s="26"/>
      <c r="G25" s="26"/>
      <c r="H25" s="26"/>
      <c r="I25" s="26"/>
      <c r="J25" s="4">
        <v>100</v>
      </c>
      <c r="K25" s="4">
        <v>0</v>
      </c>
      <c r="L25" s="4"/>
      <c r="M25" s="4"/>
      <c r="N25" s="4"/>
      <c r="O25" s="4"/>
      <c r="P25" s="4"/>
      <c r="Q25" s="10">
        <f t="shared" si="0"/>
        <v>14.285714285714286</v>
      </c>
    </row>
    <row r="26" spans="2:17" x14ac:dyDescent="0.3">
      <c r="B26" s="6">
        <f t="shared" si="1"/>
        <v>18</v>
      </c>
      <c r="C26" s="6"/>
      <c r="D26" s="26"/>
      <c r="E26" s="26"/>
      <c r="F26" s="26"/>
      <c r="G26" s="26"/>
      <c r="H26" s="26"/>
      <c r="I26" s="26"/>
      <c r="J26" s="4">
        <v>100</v>
      </c>
      <c r="K26" s="4">
        <v>0</v>
      </c>
      <c r="L26" s="4"/>
      <c r="M26" s="4"/>
      <c r="N26" s="4"/>
      <c r="O26" s="4"/>
      <c r="P26" s="4"/>
      <c r="Q26" s="10">
        <f t="shared" si="0"/>
        <v>14.285714285714286</v>
      </c>
    </row>
    <row r="27" spans="2:17" x14ac:dyDescent="0.3">
      <c r="B27" s="6">
        <f t="shared" si="1"/>
        <v>19</v>
      </c>
      <c r="C27" s="6"/>
      <c r="D27" s="26"/>
      <c r="E27" s="26"/>
      <c r="F27" s="26"/>
      <c r="G27" s="26"/>
      <c r="H27" s="26"/>
      <c r="I27" s="26"/>
      <c r="J27" s="4">
        <v>100</v>
      </c>
      <c r="K27" s="4"/>
      <c r="L27" s="4"/>
      <c r="M27" s="4"/>
      <c r="N27" s="4"/>
      <c r="O27" s="4"/>
      <c r="P27" s="4"/>
      <c r="Q27" s="10">
        <f t="shared" si="0"/>
        <v>14.285714285714286</v>
      </c>
    </row>
    <row r="28" spans="2:17" x14ac:dyDescent="0.3">
      <c r="B28" s="6">
        <f t="shared" si="1"/>
        <v>20</v>
      </c>
      <c r="C28" s="6"/>
      <c r="D28" s="26"/>
      <c r="E28" s="26"/>
      <c r="F28" s="26"/>
      <c r="G28" s="26"/>
      <c r="H28" s="26"/>
      <c r="I28" s="26"/>
      <c r="J28" s="4">
        <v>100</v>
      </c>
      <c r="K28" s="4"/>
      <c r="L28" s="4"/>
      <c r="M28" s="4"/>
      <c r="N28" s="4"/>
      <c r="O28" s="4"/>
      <c r="P28" s="4"/>
      <c r="Q28" s="10">
        <f t="shared" si="0"/>
        <v>14.285714285714286</v>
      </c>
    </row>
    <row r="29" spans="2:17" x14ac:dyDescent="0.3">
      <c r="B29" s="6">
        <f t="shared" si="1"/>
        <v>21</v>
      </c>
      <c r="C29" s="6"/>
      <c r="D29" s="26"/>
      <c r="E29" s="26"/>
      <c r="F29" s="26"/>
      <c r="G29" s="26"/>
      <c r="H29" s="26"/>
      <c r="I29" s="26"/>
      <c r="J29" s="4">
        <v>100</v>
      </c>
      <c r="K29" s="4"/>
      <c r="L29" s="4"/>
      <c r="M29" s="4"/>
      <c r="N29" s="4"/>
      <c r="O29" s="4"/>
      <c r="P29" s="4"/>
      <c r="Q29" s="10">
        <f t="shared" si="0"/>
        <v>14.285714285714286</v>
      </c>
    </row>
    <row r="30" spans="2:17" x14ac:dyDescent="0.3">
      <c r="B30" s="6">
        <f t="shared" si="1"/>
        <v>22</v>
      </c>
      <c r="C30" s="6"/>
      <c r="D30" s="26"/>
      <c r="E30" s="26"/>
      <c r="F30" s="26"/>
      <c r="G30" s="26"/>
      <c r="H30" s="26"/>
      <c r="I30" s="26"/>
      <c r="J30" s="4">
        <v>100</v>
      </c>
      <c r="K30" s="4"/>
      <c r="L30" s="4"/>
      <c r="M30" s="4"/>
      <c r="N30" s="4"/>
      <c r="O30" s="4"/>
      <c r="P30" s="4"/>
      <c r="Q30" s="10">
        <f t="shared" si="0"/>
        <v>14.285714285714286</v>
      </c>
    </row>
    <row r="31" spans="2:17" x14ac:dyDescent="0.3">
      <c r="B31" s="6">
        <f t="shared" si="1"/>
        <v>23</v>
      </c>
      <c r="C31" s="6"/>
      <c r="D31" s="26"/>
      <c r="E31" s="26"/>
      <c r="F31" s="26"/>
      <c r="G31" s="26"/>
      <c r="H31" s="26"/>
      <c r="I31" s="26"/>
      <c r="J31" s="4">
        <v>100</v>
      </c>
      <c r="K31" s="4"/>
      <c r="L31" s="4"/>
      <c r="M31" s="4"/>
      <c r="N31" s="4"/>
      <c r="O31" s="4"/>
      <c r="P31" s="4"/>
      <c r="Q31" s="10">
        <f t="shared" si="0"/>
        <v>14.285714285714286</v>
      </c>
    </row>
    <row r="32" spans="2:17" x14ac:dyDescent="0.3">
      <c r="B32" s="6">
        <f t="shared" si="1"/>
        <v>24</v>
      </c>
      <c r="C32" s="6"/>
      <c r="D32" s="26"/>
      <c r="E32" s="26"/>
      <c r="F32" s="26"/>
      <c r="G32" s="26"/>
      <c r="H32" s="26"/>
      <c r="I32" s="26"/>
      <c r="J32" s="4">
        <v>100</v>
      </c>
      <c r="K32" s="4"/>
      <c r="L32" s="4"/>
      <c r="M32" s="4"/>
      <c r="N32" s="4"/>
      <c r="O32" s="4"/>
      <c r="P32" s="4"/>
      <c r="Q32" s="10">
        <f t="shared" si="0"/>
        <v>14.285714285714286</v>
      </c>
    </row>
    <row r="33" spans="2:17" x14ac:dyDescent="0.3">
      <c r="B33" s="6">
        <f t="shared" si="1"/>
        <v>25</v>
      </c>
      <c r="C33" s="6"/>
      <c r="D33" s="26"/>
      <c r="E33" s="26"/>
      <c r="F33" s="26"/>
      <c r="G33" s="26"/>
      <c r="H33" s="26"/>
      <c r="I33" s="26"/>
      <c r="J33" s="4">
        <v>100</v>
      </c>
      <c r="K33" s="4"/>
      <c r="L33" s="4"/>
      <c r="M33" s="4"/>
      <c r="N33" s="4"/>
      <c r="O33" s="4"/>
      <c r="P33" s="4"/>
      <c r="Q33" s="10">
        <f t="shared" si="0"/>
        <v>14.285714285714286</v>
      </c>
    </row>
    <row r="34" spans="2:17" x14ac:dyDescent="0.3">
      <c r="B34" s="6">
        <f t="shared" si="1"/>
        <v>26</v>
      </c>
      <c r="C34" s="6"/>
      <c r="D34" s="26"/>
      <c r="E34" s="26"/>
      <c r="F34" s="26"/>
      <c r="G34" s="26"/>
      <c r="H34" s="26"/>
      <c r="I34" s="26"/>
      <c r="J34" s="4">
        <v>100</v>
      </c>
      <c r="K34" s="4"/>
      <c r="L34" s="4"/>
      <c r="M34" s="4"/>
      <c r="N34" s="4"/>
      <c r="O34" s="4"/>
      <c r="P34" s="4"/>
      <c r="Q34" s="10">
        <f t="shared" si="0"/>
        <v>14.285714285714286</v>
      </c>
    </row>
    <row r="35" spans="2:17" x14ac:dyDescent="0.3">
      <c r="B35" s="6">
        <f t="shared" si="1"/>
        <v>27</v>
      </c>
      <c r="C35" s="6"/>
      <c r="D35" s="26"/>
      <c r="E35" s="26"/>
      <c r="F35" s="26"/>
      <c r="G35" s="26"/>
      <c r="H35" s="26"/>
      <c r="I35" s="26"/>
      <c r="J35" s="4">
        <v>100</v>
      </c>
      <c r="K35" s="4"/>
      <c r="L35" s="4"/>
      <c r="M35" s="4"/>
      <c r="N35" s="4"/>
      <c r="O35" s="4"/>
      <c r="P35" s="4"/>
      <c r="Q35" s="10">
        <f t="shared" si="0"/>
        <v>14.285714285714286</v>
      </c>
    </row>
    <row r="36" spans="2:17" x14ac:dyDescent="0.3">
      <c r="B36" s="6">
        <f t="shared" si="1"/>
        <v>28</v>
      </c>
      <c r="C36" s="6"/>
      <c r="D36" s="26"/>
      <c r="E36" s="26"/>
      <c r="F36" s="26"/>
      <c r="G36" s="26"/>
      <c r="H36" s="26"/>
      <c r="I36" s="26"/>
      <c r="J36" s="4">
        <v>80</v>
      </c>
      <c r="K36" s="4"/>
      <c r="L36" s="4"/>
      <c r="M36" s="4"/>
      <c r="N36" s="4"/>
      <c r="O36" s="4"/>
      <c r="P36" s="4"/>
      <c r="Q36" s="10">
        <f t="shared" si="0"/>
        <v>11.428571428571429</v>
      </c>
    </row>
    <row r="37" spans="2:17" x14ac:dyDescent="0.3">
      <c r="B37" s="6">
        <f t="shared" si="1"/>
        <v>29</v>
      </c>
      <c r="C37" s="6"/>
      <c r="D37" s="26"/>
      <c r="E37" s="26"/>
      <c r="F37" s="26"/>
      <c r="G37" s="26"/>
      <c r="H37" s="26"/>
      <c r="I37" s="26"/>
      <c r="J37" s="4">
        <v>80</v>
      </c>
      <c r="K37" s="4"/>
      <c r="L37" s="4"/>
      <c r="M37" s="4"/>
      <c r="N37" s="4"/>
      <c r="O37" s="4"/>
      <c r="P37" s="4"/>
      <c r="Q37" s="10">
        <f t="shared" si="0"/>
        <v>11.428571428571429</v>
      </c>
    </row>
    <row r="38" spans="2:17" x14ac:dyDescent="0.3">
      <c r="B38" s="6">
        <f t="shared" si="1"/>
        <v>30</v>
      </c>
      <c r="C38" s="6"/>
      <c r="D38" s="26"/>
      <c r="E38" s="26"/>
      <c r="F38" s="26"/>
      <c r="G38" s="26"/>
      <c r="H38" s="26"/>
      <c r="I38" s="26"/>
      <c r="J38" s="4">
        <v>50</v>
      </c>
      <c r="K38" s="4"/>
      <c r="L38" s="4"/>
      <c r="M38" s="4"/>
      <c r="N38" s="4"/>
      <c r="O38" s="4"/>
      <c r="P38" s="4"/>
      <c r="Q38" s="10">
        <f t="shared" si="0"/>
        <v>7.1428571428571432</v>
      </c>
    </row>
    <row r="39" spans="2:17" x14ac:dyDescent="0.3">
      <c r="B39" s="6">
        <f t="shared" si="1"/>
        <v>31</v>
      </c>
      <c r="C39" s="6"/>
      <c r="D39" s="26"/>
      <c r="E39" s="26"/>
      <c r="F39" s="26"/>
      <c r="G39" s="26"/>
      <c r="H39" s="26"/>
      <c r="I39" s="26"/>
      <c r="J39" s="4">
        <v>50</v>
      </c>
      <c r="K39" s="4"/>
      <c r="L39" s="4"/>
      <c r="M39" s="4"/>
      <c r="N39" s="4"/>
      <c r="O39" s="4"/>
      <c r="P39" s="4"/>
      <c r="Q39" s="10">
        <f t="shared" si="0"/>
        <v>7.1428571428571432</v>
      </c>
    </row>
    <row r="40" spans="2:17" x14ac:dyDescent="0.3">
      <c r="B40" s="6">
        <f t="shared" si="1"/>
        <v>32</v>
      </c>
      <c r="C40" s="6"/>
      <c r="D40" s="26"/>
      <c r="E40" s="26"/>
      <c r="F40" s="26"/>
      <c r="G40" s="26"/>
      <c r="H40" s="26"/>
      <c r="I40" s="26"/>
      <c r="J40" s="4">
        <v>50</v>
      </c>
      <c r="K40" s="4"/>
      <c r="L40" s="4"/>
      <c r="M40" s="4"/>
      <c r="N40" s="4"/>
      <c r="O40" s="4"/>
      <c r="P40" s="4"/>
      <c r="Q40" s="10">
        <f t="shared" si="0"/>
        <v>7.1428571428571432</v>
      </c>
    </row>
    <row r="41" spans="2:17" x14ac:dyDescent="0.3">
      <c r="B41" s="6">
        <f t="shared" si="1"/>
        <v>33</v>
      </c>
      <c r="C41" s="6"/>
      <c r="D41" s="26"/>
      <c r="E41" s="26"/>
      <c r="F41" s="26"/>
      <c r="G41" s="26"/>
      <c r="H41" s="26"/>
      <c r="I41" s="26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6"/>
      <c r="E42" s="26"/>
      <c r="F42" s="26"/>
      <c r="G42" s="26"/>
      <c r="H42" s="26"/>
      <c r="I42" s="26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6"/>
      <c r="E43" s="26"/>
      <c r="F43" s="26"/>
      <c r="G43" s="26"/>
      <c r="H43" s="26"/>
      <c r="I43" s="26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6"/>
      <c r="E44" s="26"/>
      <c r="F44" s="26"/>
      <c r="G44" s="26"/>
      <c r="H44" s="26"/>
      <c r="I44" s="26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6"/>
      <c r="E45" s="26"/>
      <c r="F45" s="26"/>
      <c r="G45" s="26"/>
      <c r="H45" s="26"/>
      <c r="I45" s="26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6"/>
      <c r="E46" s="26"/>
      <c r="F46" s="26"/>
      <c r="G46" s="26"/>
      <c r="H46" s="26"/>
      <c r="I46" s="26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6"/>
      <c r="E47" s="26"/>
      <c r="F47" s="26"/>
      <c r="G47" s="26"/>
      <c r="H47" s="26"/>
      <c r="I47" s="26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6"/>
      <c r="E48" s="26"/>
      <c r="F48" s="26"/>
      <c r="G48" s="26"/>
      <c r="H48" s="26"/>
      <c r="I48" s="26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6"/>
      <c r="E49" s="26"/>
      <c r="F49" s="26"/>
      <c r="G49" s="26"/>
      <c r="H49" s="26"/>
      <c r="I49" s="26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6"/>
      <c r="E50" s="26"/>
      <c r="F50" s="26"/>
      <c r="G50" s="26"/>
      <c r="H50" s="26"/>
      <c r="I50" s="26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6"/>
      <c r="E51" s="26"/>
      <c r="F51" s="26"/>
      <c r="G51" s="26"/>
      <c r="H51" s="26"/>
      <c r="I51" s="26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6"/>
      <c r="E52" s="26"/>
      <c r="F52" s="26"/>
      <c r="G52" s="26"/>
      <c r="H52" s="26"/>
      <c r="I52" s="26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9"/>
      <c r="E53" s="30"/>
      <c r="F53" s="30"/>
      <c r="G53" s="30"/>
      <c r="H53" s="30"/>
      <c r="I53" s="31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8"/>
      <c r="D54" s="28"/>
      <c r="E54" s="1"/>
      <c r="H54" s="42" t="s">
        <v>19</v>
      </c>
      <c r="I54" s="42"/>
      <c r="J54" s="11">
        <f>COUNTIF(J9:J53,"&gt;=70")</f>
        <v>27</v>
      </c>
      <c r="K54" s="11">
        <f t="shared" ref="K54:P54" si="3">COUNTIF(K9:K53,"&gt;=70")</f>
        <v>0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8"/>
      <c r="D55" s="28"/>
      <c r="E55" s="8"/>
      <c r="H55" s="43" t="s">
        <v>20</v>
      </c>
      <c r="I55" s="43"/>
      <c r="J55" s="12">
        <f>COUNTIF(J9:J53,"&lt;70")</f>
        <v>5</v>
      </c>
      <c r="K55" s="12">
        <f t="shared" ref="K55:Q55" si="5">COUNTIF(K9:K53,"&lt;70")</f>
        <v>18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0</v>
      </c>
      <c r="P55" s="12">
        <f t="shared" si="5"/>
        <v>0</v>
      </c>
      <c r="Q55" s="12">
        <f t="shared" si="5"/>
        <v>45</v>
      </c>
    </row>
    <row r="56" spans="2:17" x14ac:dyDescent="0.3">
      <c r="C56" s="28"/>
      <c r="D56" s="28"/>
      <c r="E56" s="28"/>
      <c r="H56" s="43" t="s">
        <v>21</v>
      </c>
      <c r="I56" s="43"/>
      <c r="J56" s="12">
        <f>COUNT(J9:J53)</f>
        <v>32</v>
      </c>
      <c r="K56" s="12">
        <f t="shared" ref="K56:Q56" si="6">COUNT(K9:K53)</f>
        <v>18</v>
      </c>
      <c r="L56" s="12">
        <f t="shared" si="6"/>
        <v>0</v>
      </c>
      <c r="M56" s="12">
        <f t="shared" si="6"/>
        <v>0</v>
      </c>
      <c r="N56" s="12">
        <f t="shared" si="6"/>
        <v>0</v>
      </c>
      <c r="O56" s="12">
        <f t="shared" si="6"/>
        <v>0</v>
      </c>
      <c r="P56" s="12">
        <f t="shared" si="6"/>
        <v>0</v>
      </c>
      <c r="Q56" s="12">
        <f t="shared" si="6"/>
        <v>45</v>
      </c>
    </row>
    <row r="57" spans="2:17" x14ac:dyDescent="0.3">
      <c r="C57" s="28"/>
      <c r="D57" s="28"/>
      <c r="E57" s="1"/>
      <c r="H57" s="44" t="s">
        <v>16</v>
      </c>
      <c r="I57" s="44"/>
      <c r="J57" s="13">
        <f>J54/J56</f>
        <v>0.84375</v>
      </c>
      <c r="K57" s="14">
        <f t="shared" ref="K57:Q57" si="7">K54/K56</f>
        <v>0</v>
      </c>
      <c r="L57" s="14" t="e">
        <f t="shared" si="7"/>
        <v>#DIV/0!</v>
      </c>
      <c r="M57" s="14" t="e">
        <f t="shared" si="7"/>
        <v>#DIV/0!</v>
      </c>
      <c r="N57" s="14" t="e">
        <f t="shared" si="7"/>
        <v>#DIV/0!</v>
      </c>
      <c r="O57" s="14" t="e">
        <f t="shared" si="7"/>
        <v>#DIV/0!</v>
      </c>
      <c r="P57" s="14" t="e">
        <f t="shared" si="7"/>
        <v>#DIV/0!</v>
      </c>
      <c r="Q57" s="14">
        <f t="shared" si="7"/>
        <v>0</v>
      </c>
    </row>
    <row r="58" spans="2:17" x14ac:dyDescent="0.3">
      <c r="C58" s="28"/>
      <c r="D58" s="28"/>
      <c r="E58" s="1"/>
      <c r="H58" s="44" t="s">
        <v>17</v>
      </c>
      <c r="I58" s="44"/>
      <c r="J58" s="13">
        <f>J55/J56</f>
        <v>0.15625</v>
      </c>
      <c r="K58" s="13">
        <f t="shared" ref="K58:Q58" si="8">K55/K56</f>
        <v>1</v>
      </c>
      <c r="L58" s="14" t="e">
        <f t="shared" si="8"/>
        <v>#DIV/0!</v>
      </c>
      <c r="M58" s="14" t="e">
        <f t="shared" si="8"/>
        <v>#DIV/0!</v>
      </c>
      <c r="N58" s="14" t="e">
        <f t="shared" si="8"/>
        <v>#DIV/0!</v>
      </c>
      <c r="O58" s="14" t="e">
        <f t="shared" si="8"/>
        <v>#DIV/0!</v>
      </c>
      <c r="P58" s="14" t="e">
        <f t="shared" si="8"/>
        <v>#DIV/0!</v>
      </c>
      <c r="Q58" s="14">
        <f t="shared" si="8"/>
        <v>1</v>
      </c>
    </row>
    <row r="59" spans="2:17" x14ac:dyDescent="0.3">
      <c r="C59" s="28"/>
      <c r="D59" s="28"/>
      <c r="E59" s="8"/>
    </row>
    <row r="60" spans="2:17" x14ac:dyDescent="0.3">
      <c r="C60" s="1"/>
      <c r="D60" s="1"/>
      <c r="E60" s="8"/>
    </row>
    <row r="61" spans="2:17" x14ac:dyDescent="0.3">
      <c r="J61" s="45"/>
      <c r="K61" s="45"/>
      <c r="L61" s="45"/>
      <c r="M61" s="45"/>
      <c r="N61" s="45"/>
      <c r="O61" s="45"/>
      <c r="P61" s="45"/>
    </row>
    <row r="62" spans="2:17" x14ac:dyDescent="0.3">
      <c r="J62" s="39" t="s">
        <v>18</v>
      </c>
      <c r="K62" s="39"/>
      <c r="L62" s="39"/>
      <c r="M62" s="39"/>
      <c r="N62" s="39"/>
      <c r="O62" s="39"/>
      <c r="P62" s="39"/>
    </row>
  </sheetData>
  <mergeCells count="67">
    <mergeCell ref="D13:I13"/>
    <mergeCell ref="B2:P2"/>
    <mergeCell ref="C3:P3"/>
    <mergeCell ref="D4:G4"/>
    <mergeCell ref="J4:K4"/>
    <mergeCell ref="N4:O4"/>
    <mergeCell ref="D6:G6"/>
    <mergeCell ref="I6:J6"/>
    <mergeCell ref="K6:P6"/>
    <mergeCell ref="D8:I8"/>
    <mergeCell ref="D9:I9"/>
    <mergeCell ref="D10:I10"/>
    <mergeCell ref="D11:I11"/>
    <mergeCell ref="D12:I12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INGENIERIA ECONOMICA</vt:lpstr>
      <vt:lpstr>ADMINISTRACION DE LA SALUD</vt:lpstr>
      <vt:lpstr>INVESTIGACION DE OPERACIONES</vt:lpstr>
      <vt:lpstr>MATERIA 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ageo</cp:lastModifiedBy>
  <cp:lastPrinted>2023-03-21T15:13:53Z</cp:lastPrinted>
  <dcterms:created xsi:type="dcterms:W3CDTF">2023-03-14T19:16:59Z</dcterms:created>
  <dcterms:modified xsi:type="dcterms:W3CDTF">2024-04-23T00:37:08Z</dcterms:modified>
</cp:coreProperties>
</file>