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"/>
    </mc:Choice>
  </mc:AlternateContent>
  <xr:revisionPtr revIDLastSave="0" documentId="13_ncr:1_{52D21430-97FC-4ADF-BC2A-B191252D6A4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I18" i="1"/>
  <c r="J18" i="1" s="1"/>
  <c r="H18" i="1"/>
  <c r="L17" i="1"/>
  <c r="I17" i="1"/>
  <c r="J17" i="1" s="1"/>
  <c r="H17" i="1"/>
  <c r="L16" i="1"/>
  <c r="I16" i="1"/>
  <c r="J16" i="1" s="1"/>
  <c r="H16" i="1"/>
  <c r="L15" i="1"/>
  <c r="I15" i="1"/>
  <c r="J15" i="1" s="1"/>
  <c r="H15" i="1"/>
  <c r="L14" i="1"/>
  <c r="I14" i="1"/>
  <c r="J14" i="1" s="1"/>
  <c r="H14" i="1"/>
  <c r="L20" i="2" l="1"/>
  <c r="I20" i="2"/>
  <c r="J20" i="2" s="1"/>
  <c r="L19" i="2"/>
  <c r="I19" i="2"/>
  <c r="J19" i="2" s="1"/>
  <c r="H19" i="2"/>
  <c r="L18" i="2"/>
  <c r="I18" i="2"/>
  <c r="J18" i="2" s="1"/>
  <c r="L17" i="2"/>
  <c r="I17" i="2"/>
  <c r="J17" i="2" s="1"/>
  <c r="H17" i="2"/>
  <c r="L16" i="2"/>
  <c r="J16" i="2"/>
  <c r="I16" i="2"/>
  <c r="H16" i="2"/>
  <c r="L14" i="2"/>
  <c r="I14" i="2"/>
  <c r="J14" i="2" s="1"/>
  <c r="H14" i="2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D15" i="5"/>
  <c r="C15" i="5"/>
  <c r="A15" i="5"/>
  <c r="L14" i="5"/>
  <c r="I14" i="5"/>
  <c r="J14" i="5" s="1"/>
  <c r="H14" i="5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L27" i="4"/>
  <c r="I27" i="4"/>
  <c r="J27" i="4" s="1"/>
  <c r="H27" i="4"/>
  <c r="E27" i="4"/>
  <c r="D27" i="4"/>
  <c r="C27" i="4"/>
  <c r="A27" i="4"/>
  <c r="L26" i="4"/>
  <c r="I26" i="4"/>
  <c r="J26" i="4" s="1"/>
  <c r="H26" i="4"/>
  <c r="E26" i="4"/>
  <c r="D26" i="4"/>
  <c r="C26" i="4"/>
  <c r="A26" i="4"/>
  <c r="L25" i="4"/>
  <c r="I25" i="4"/>
  <c r="J25" i="4" s="1"/>
  <c r="H25" i="4"/>
  <c r="E25" i="4"/>
  <c r="D25" i="4"/>
  <c r="C25" i="4"/>
  <c r="A25" i="4"/>
  <c r="L24" i="4"/>
  <c r="I24" i="4"/>
  <c r="J24" i="4" s="1"/>
  <c r="H24" i="4"/>
  <c r="E24" i="4"/>
  <c r="D24" i="4"/>
  <c r="C24" i="4"/>
  <c r="A24" i="4"/>
  <c r="L23" i="4"/>
  <c r="I23" i="4"/>
  <c r="J23" i="4" s="1"/>
  <c r="H23" i="4"/>
  <c r="E23" i="4"/>
  <c r="D23" i="4"/>
  <c r="C23" i="4"/>
  <c r="A23" i="4"/>
  <c r="L22" i="4"/>
  <c r="I22" i="4"/>
  <c r="J22" i="4" s="1"/>
  <c r="H22" i="4"/>
  <c r="E22" i="4"/>
  <c r="D22" i="4"/>
  <c r="C22" i="4"/>
  <c r="A22" i="4"/>
  <c r="L21" i="4"/>
  <c r="I21" i="4"/>
  <c r="J21" i="4" s="1"/>
  <c r="H21" i="4"/>
  <c r="E21" i="4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9" i="3"/>
  <c r="M29" i="3"/>
  <c r="K29" i="3"/>
  <c r="G29" i="3"/>
  <c r="F29" i="3"/>
  <c r="H18" i="3"/>
  <c r="D18" i="3"/>
  <c r="C18" i="3"/>
  <c r="A18" i="3"/>
  <c r="H17" i="3"/>
  <c r="D17" i="3"/>
  <c r="C17" i="3"/>
  <c r="A17" i="3"/>
  <c r="E16" i="3"/>
  <c r="H16" i="3" s="1"/>
  <c r="D16" i="3"/>
  <c r="C16" i="3"/>
  <c r="A16" i="3"/>
  <c r="E14" i="3"/>
  <c r="H14" i="3" s="1"/>
  <c r="D14" i="3"/>
  <c r="C14" i="3"/>
  <c r="A14" i="3"/>
  <c r="B10" i="3"/>
  <c r="B38" i="3" s="1"/>
  <c r="L8" i="3"/>
  <c r="H8" i="3"/>
  <c r="E8" i="3"/>
  <c r="B10" i="2"/>
  <c r="B37" i="2" s="1"/>
  <c r="L8" i="2"/>
  <c r="H8" i="2"/>
  <c r="E8" i="2"/>
  <c r="B38" i="1"/>
  <c r="E28" i="5" l="1"/>
  <c r="H28" i="5" s="1"/>
  <c r="H19" i="4"/>
  <c r="L19" i="4"/>
  <c r="H18" i="4"/>
  <c r="H20" i="4"/>
  <c r="L20" i="4"/>
  <c r="L18" i="4"/>
  <c r="I18" i="3"/>
  <c r="J18" i="3" s="1"/>
  <c r="L17" i="4"/>
  <c r="L18" i="3"/>
  <c r="L14" i="4"/>
  <c r="I14" i="3"/>
  <c r="J14" i="3" s="1"/>
  <c r="L14" i="3"/>
  <c r="H14" i="4"/>
  <c r="I17" i="3"/>
  <c r="J17" i="3" s="1"/>
  <c r="L17" i="3"/>
  <c r="H16" i="4"/>
  <c r="L16" i="4"/>
  <c r="L16" i="3"/>
  <c r="I16" i="3"/>
  <c r="J16" i="3" s="1"/>
  <c r="L15" i="4"/>
  <c r="H15" i="4"/>
  <c r="H17" i="4"/>
  <c r="E29" i="3"/>
  <c r="I29" i="3" s="1"/>
  <c r="J29" i="3" s="1"/>
  <c r="E28" i="4"/>
  <c r="I28" i="4" s="1"/>
  <c r="J28" i="4" s="1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L15" i="5"/>
  <c r="L28" i="5" l="1"/>
  <c r="I28" i="5"/>
  <c r="J28" i="5" s="1"/>
  <c r="L28" i="4"/>
  <c r="H29" i="3"/>
  <c r="L29" i="3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<sst xmlns="http://schemas.openxmlformats.org/spreadsheetml/2006/main" count="219" uniqueCount="53">
  <si>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</si>
  <si>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</si>
  <si>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</si>
  <si>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</si>
  <si>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</si>
  <si>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</si>
  <si>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</si>
  <si>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</si>
  <si>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</si>
  <si>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</si>
  <si>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</si>
  <si>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</si>
  <si>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</si>
  <si>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</si>
  <si>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</si>
  <si>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</si>
  <si>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</si>
  <si>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</si>
  <si>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</si>
  <si>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</si>
  <si>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</si>
  <si>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</si>
  <si>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</si>
  <si>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</si>
  <si>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</si>
  <si>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</si>
  <si>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</si>
  <si>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</si>
  <si>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</si>
  <si>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</si>
  <si>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</si>
  <si>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Final</t>
  </si>
  <si>
    <t>LIC. EN ADMINISTRACIÓN</t>
  </si>
  <si>
    <t>DLA</t>
  </si>
  <si>
    <t>MCA.PATRICIA ELIZABETH DAVID MIROS</t>
  </si>
  <si>
    <t>FEBRERO-JUNIO 2024</t>
  </si>
  <si>
    <t>SERVICIO AL CLIENTE</t>
  </si>
  <si>
    <t>805A</t>
  </si>
  <si>
    <t>E-COMMERCE</t>
  </si>
  <si>
    <t>COMUNIICACIÓN CORPORATIVA</t>
  </si>
  <si>
    <t>205C</t>
  </si>
  <si>
    <t>FUNCIÓN ADMINISTRATIVA I</t>
  </si>
  <si>
    <t>205A</t>
  </si>
  <si>
    <t>FUNDAMENTOS DE MERCADOTECNIA</t>
  </si>
  <si>
    <t>405A</t>
  </si>
  <si>
    <t>II</t>
  </si>
  <si>
    <t>III</t>
  </si>
  <si>
    <t>805 A</t>
  </si>
  <si>
    <t>LICENCIATURA EN ADMINISTRACIÓN</t>
  </si>
  <si>
    <t>LAE-RENATA RAMOS MORENO</t>
  </si>
  <si>
    <t>LAE.RENATA RAMOS MORENO</t>
  </si>
  <si>
    <t>IV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</si>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</sst>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>
      <alignment horizontal="center" vertic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0" fontId="1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opLeftCell="A6" zoomScaleNormal="100" workbookViewId="0">
      <selection activeCell="A49" sqref="A49:A50"/>
    </sheetView>
  </sheetViews>
  <sheetFormatPr baseColWidth="10" defaultColWidth="14.42578125" defaultRowHeight="15" customHeight="1" x14ac:dyDescent="0.25"/>
  <cols>
    <col min="1" max="1" width="37.28515625" customWidth="1"/>
    <col min="2" max="2" width="4.7109375" customWidth="1"/>
    <col min="3" max="3" width="5.5703125" customWidth="1"/>
    <col min="4" max="4" width="11.2851562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3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3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4" t="s">
        <v>3</v>
      </c>
      <c r="B6" s="22"/>
      <c r="C6" s="22"/>
      <c r="D6" s="22"/>
      <c r="E6" s="25" t="s">
        <v>32</v>
      </c>
      <c r="F6" s="26"/>
      <c r="G6" s="26"/>
      <c r="H6" s="26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27" t="s">
        <v>5</v>
      </c>
      <c r="C8" s="26"/>
      <c r="D8" s="6" t="s">
        <v>6</v>
      </c>
      <c r="E8" s="7">
        <v>5</v>
      </c>
      <c r="F8" s="1"/>
      <c r="G8" s="4" t="s">
        <v>7</v>
      </c>
      <c r="H8" s="7">
        <v>5</v>
      </c>
      <c r="I8" s="34" t="s">
        <v>8</v>
      </c>
      <c r="J8" s="22"/>
      <c r="K8" s="22"/>
      <c r="L8" s="27" t="s">
        <v>35</v>
      </c>
      <c r="M8" s="26"/>
      <c r="N8" s="2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35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28" t="s">
        <v>15</v>
      </c>
      <c r="G12" s="29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">
        <v>36</v>
      </c>
      <c r="B14" s="11" t="s">
        <v>22</v>
      </c>
      <c r="C14" s="11" t="s">
        <v>37</v>
      </c>
      <c r="D14" s="11" t="s">
        <v>33</v>
      </c>
      <c r="E14" s="11">
        <v>36</v>
      </c>
      <c r="F14" s="11">
        <v>36</v>
      </c>
      <c r="G14" s="11"/>
      <c r="H14" s="12">
        <f t="shared" ref="H14:H18" si="0">F14/E14</f>
        <v>1</v>
      </c>
      <c r="I14" s="11">
        <f t="shared" ref="I14:I18" si="1">(E14-SUM(F14:G14))-K14</f>
        <v>0</v>
      </c>
      <c r="J14" s="12">
        <f t="shared" ref="J14:J18" si="2">I14/E14</f>
        <v>0</v>
      </c>
      <c r="K14" s="11"/>
      <c r="L14" s="12">
        <f t="shared" ref="L14:L18" si="3">K14/E14</f>
        <v>0</v>
      </c>
      <c r="M14" s="12">
        <v>0.93</v>
      </c>
      <c r="N14" s="13">
        <v>0.66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">
        <v>38</v>
      </c>
      <c r="B15" s="11" t="s">
        <v>22</v>
      </c>
      <c r="C15" s="11" t="s">
        <v>37</v>
      </c>
      <c r="D15" s="11" t="s">
        <v>33</v>
      </c>
      <c r="E15" s="11">
        <v>36</v>
      </c>
      <c r="F15" s="11">
        <v>36</v>
      </c>
      <c r="G15" s="11"/>
      <c r="H15" s="12">
        <f t="shared" si="0"/>
        <v>1</v>
      </c>
      <c r="I15" s="11">
        <f t="shared" si="1"/>
        <v>0</v>
      </c>
      <c r="J15" s="12">
        <f t="shared" si="2"/>
        <v>0</v>
      </c>
      <c r="K15" s="11"/>
      <c r="L15" s="12">
        <f t="shared" si="3"/>
        <v>0</v>
      </c>
      <c r="M15" s="12">
        <v>0.96</v>
      </c>
      <c r="N15" s="13">
        <v>0.75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">
        <v>39</v>
      </c>
      <c r="B16" s="11" t="s">
        <v>22</v>
      </c>
      <c r="C16" s="11" t="s">
        <v>40</v>
      </c>
      <c r="D16" s="11" t="s">
        <v>33</v>
      </c>
      <c r="E16" s="11">
        <v>15</v>
      </c>
      <c r="F16" s="11">
        <v>12</v>
      </c>
      <c r="G16" s="11"/>
      <c r="H16" s="12">
        <f t="shared" si="0"/>
        <v>0.8</v>
      </c>
      <c r="I16" s="11">
        <f t="shared" si="1"/>
        <v>3</v>
      </c>
      <c r="J16" s="12">
        <f t="shared" si="2"/>
        <v>0.2</v>
      </c>
      <c r="K16" s="11"/>
      <c r="L16" s="12">
        <f t="shared" si="3"/>
        <v>0</v>
      </c>
      <c r="M16" s="12">
        <v>0.68</v>
      </c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">
        <v>41</v>
      </c>
      <c r="B17" s="11" t="s">
        <v>22</v>
      </c>
      <c r="C17" s="11" t="s">
        <v>42</v>
      </c>
      <c r="D17" s="11" t="s">
        <v>33</v>
      </c>
      <c r="E17" s="11">
        <v>21</v>
      </c>
      <c r="F17" s="11">
        <v>21</v>
      </c>
      <c r="G17" s="11"/>
      <c r="H17" s="12">
        <f t="shared" si="0"/>
        <v>1</v>
      </c>
      <c r="I17" s="11">
        <f t="shared" si="1"/>
        <v>0</v>
      </c>
      <c r="J17" s="12">
        <f t="shared" si="2"/>
        <v>0</v>
      </c>
      <c r="K17" s="11"/>
      <c r="L17" s="12">
        <f t="shared" si="3"/>
        <v>0</v>
      </c>
      <c r="M17" s="12">
        <v>0.91</v>
      </c>
      <c r="N17" s="13">
        <v>0.48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 t="s">
        <v>43</v>
      </c>
      <c r="B18" s="11" t="s">
        <v>22</v>
      </c>
      <c r="C18" s="11" t="s">
        <v>44</v>
      </c>
      <c r="D18" s="11" t="s">
        <v>33</v>
      </c>
      <c r="E18" s="11">
        <v>26</v>
      </c>
      <c r="F18" s="11">
        <v>25</v>
      </c>
      <c r="G18" s="11"/>
      <c r="H18" s="12">
        <f t="shared" si="0"/>
        <v>0.96153846153846156</v>
      </c>
      <c r="I18" s="11">
        <f t="shared" si="1"/>
        <v>1</v>
      </c>
      <c r="J18" s="12">
        <f t="shared" si="2"/>
        <v>3.8461538461538464E-2</v>
      </c>
      <c r="K18" s="11"/>
      <c r="L18" s="12">
        <f t="shared" si="3"/>
        <v>0</v>
      </c>
      <c r="M18" s="12">
        <v>0.92</v>
      </c>
      <c r="N18" s="13">
        <v>0.8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6.25" customHeight="1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2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6.5" customHeight="1" x14ac:dyDescent="0.25">
      <c r="A28" s="10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25">
      <c r="A29" s="15" t="s">
        <v>25</v>
      </c>
      <c r="B29" s="16"/>
      <c r="C29" s="16"/>
      <c r="D29" s="16"/>
      <c r="E29" s="16"/>
      <c r="F29" s="16"/>
      <c r="G29" s="16"/>
      <c r="H29" s="17"/>
      <c r="I29" s="16"/>
      <c r="J29" s="17"/>
      <c r="K29" s="16"/>
      <c r="L29" s="17"/>
      <c r="M29" s="16"/>
      <c r="N29" s="1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0" customHeight="1" x14ac:dyDescent="0.25">
      <c r="A31" s="43" t="s">
        <v>27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44" t="s">
        <v>28</v>
      </c>
      <c r="C34" s="22"/>
      <c r="D34" s="22"/>
      <c r="E34" s="1"/>
      <c r="F34" s="1"/>
      <c r="G34" s="23" t="s">
        <v>29</v>
      </c>
      <c r="H34" s="22"/>
      <c r="I34" s="22"/>
      <c r="J34" s="2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2.25" customHeight="1" x14ac:dyDescent="0.25">
      <c r="A35" s="1"/>
      <c r="B35" s="45"/>
      <c r="C35" s="26"/>
      <c r="D35" s="26"/>
      <c r="E35" s="1"/>
      <c r="F35" s="1"/>
      <c r="G35" s="27"/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46" t="s">
        <v>30</v>
      </c>
      <c r="B36" s="22"/>
      <c r="C36" s="8"/>
      <c r="D36" s="1"/>
      <c r="E36" s="46"/>
      <c r="F36" s="22"/>
      <c r="G36" s="22"/>
      <c r="H36" s="2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25">
      <c r="A38" s="1"/>
      <c r="B38" s="40" t="str">
        <f>B10</f>
        <v>MCA.PATRICIA ELIZABETH DAVID MIROS</v>
      </c>
      <c r="C38" s="41"/>
      <c r="D38" s="41"/>
      <c r="E38" s="20"/>
      <c r="F38" s="20"/>
      <c r="G38" s="42" t="s">
        <v>49</v>
      </c>
      <c r="H38" s="42"/>
      <c r="I38" s="42"/>
      <c r="J38" s="4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1">
    <mergeCell ref="B38:D38"/>
    <mergeCell ref="G38:J38"/>
    <mergeCell ref="A31:N31"/>
    <mergeCell ref="B34:D34"/>
    <mergeCell ref="G34:J34"/>
    <mergeCell ref="B35:D35"/>
    <mergeCell ref="G35:J35"/>
    <mergeCell ref="A36:B36"/>
    <mergeCell ref="E36:H36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honeticPr fontId="5" type="noConversion"/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5" workbookViewId="0">
      <selection activeCell="G37" sqref="G37:J3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3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3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4" t="s">
        <v>3</v>
      </c>
      <c r="B6" s="22"/>
      <c r="C6" s="22"/>
      <c r="D6" s="22"/>
      <c r="E6" s="25" t="s">
        <v>48</v>
      </c>
      <c r="F6" s="26"/>
      <c r="G6" s="26"/>
      <c r="H6" s="26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27">
        <v>2</v>
      </c>
      <c r="C8" s="26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34" t="s">
        <v>8</v>
      </c>
      <c r="J8" s="22"/>
      <c r="K8" s="22"/>
      <c r="L8" s="27" t="str">
        <f>'1'!L8</f>
        <v>FEBRERO-JUNIO 2024</v>
      </c>
      <c r="M8" s="26"/>
      <c r="N8" s="2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27" t="str">
        <f>'1'!B10</f>
        <v>MCA.PATRICIA ELIZABETH DAVID MIROS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28" t="s">
        <v>15</v>
      </c>
      <c r="G12" s="29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">
        <v>36</v>
      </c>
      <c r="B14" s="11" t="s">
        <v>45</v>
      </c>
      <c r="C14" s="11" t="s">
        <v>37</v>
      </c>
      <c r="D14" s="11" t="s">
        <v>33</v>
      </c>
      <c r="E14" s="11">
        <v>36</v>
      </c>
      <c r="F14" s="11">
        <v>35</v>
      </c>
      <c r="G14" s="11"/>
      <c r="H14" s="12">
        <f t="shared" ref="H14:H19" si="0">F14/E14</f>
        <v>0.97222222222222221</v>
      </c>
      <c r="I14" s="11">
        <f t="shared" ref="I14:I20" si="1">(E14-SUM(F14:G14))-K14</f>
        <v>1</v>
      </c>
      <c r="J14" s="12">
        <f t="shared" ref="J14:J20" si="2">I14/E14</f>
        <v>2.7777777777777776E-2</v>
      </c>
      <c r="K14" s="11"/>
      <c r="L14" s="12">
        <f t="shared" ref="L14:L20" si="3">K14/E14</f>
        <v>0</v>
      </c>
      <c r="M14" s="12">
        <v>0.91</v>
      </c>
      <c r="N14" s="13">
        <v>0.77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">
        <v>36</v>
      </c>
      <c r="B15" s="11" t="s">
        <v>46</v>
      </c>
      <c r="C15" s="11" t="s">
        <v>47</v>
      </c>
      <c r="D15" s="11" t="s">
        <v>33</v>
      </c>
      <c r="E15" s="11">
        <v>36</v>
      </c>
      <c r="F15" s="11">
        <v>36</v>
      </c>
      <c r="G15" s="11"/>
      <c r="H15" s="12">
        <v>1</v>
      </c>
      <c r="I15" s="11">
        <v>1</v>
      </c>
      <c r="J15" s="12">
        <v>0</v>
      </c>
      <c r="K15" s="11"/>
      <c r="L15" s="12">
        <v>0</v>
      </c>
      <c r="M15" s="12">
        <v>0.97</v>
      </c>
      <c r="N15" s="13">
        <v>0.75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">
        <v>38</v>
      </c>
      <c r="B16" s="11" t="s">
        <v>45</v>
      </c>
      <c r="C16" s="11" t="s">
        <v>37</v>
      </c>
      <c r="D16" s="11" t="s">
        <v>33</v>
      </c>
      <c r="E16" s="11">
        <v>36</v>
      </c>
      <c r="F16" s="11">
        <v>34</v>
      </c>
      <c r="G16" s="11"/>
      <c r="H16" s="12">
        <f t="shared" si="0"/>
        <v>0.94444444444444442</v>
      </c>
      <c r="I16" s="11">
        <f t="shared" si="1"/>
        <v>2</v>
      </c>
      <c r="J16" s="12">
        <f t="shared" si="2"/>
        <v>5.5555555555555552E-2</v>
      </c>
      <c r="K16" s="11"/>
      <c r="L16" s="12">
        <f t="shared" si="3"/>
        <v>0</v>
      </c>
      <c r="M16" s="12">
        <v>0.92</v>
      </c>
      <c r="N16" s="13">
        <v>0.75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">
        <v>39</v>
      </c>
      <c r="B17" s="11" t="s">
        <v>45</v>
      </c>
      <c r="C17" s="11" t="s">
        <v>40</v>
      </c>
      <c r="D17" s="11" t="s">
        <v>33</v>
      </c>
      <c r="E17" s="11">
        <v>15</v>
      </c>
      <c r="F17" s="11">
        <v>11</v>
      </c>
      <c r="G17" s="11"/>
      <c r="H17" s="12">
        <f t="shared" si="0"/>
        <v>0.73333333333333328</v>
      </c>
      <c r="I17" s="11">
        <f t="shared" si="1"/>
        <v>4</v>
      </c>
      <c r="J17" s="12">
        <f t="shared" si="2"/>
        <v>0.26666666666666666</v>
      </c>
      <c r="K17" s="11"/>
      <c r="L17" s="12">
        <f t="shared" si="3"/>
        <v>0</v>
      </c>
      <c r="M17" s="12">
        <v>0.67</v>
      </c>
      <c r="N17" s="13">
        <v>0.73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 t="s">
        <v>41</v>
      </c>
      <c r="B18" s="11" t="s">
        <v>45</v>
      </c>
      <c r="C18" s="11" t="s">
        <v>42</v>
      </c>
      <c r="D18" s="11" t="s">
        <v>33</v>
      </c>
      <c r="E18" s="11">
        <v>23</v>
      </c>
      <c r="F18" s="11">
        <v>21</v>
      </c>
      <c r="G18" s="11"/>
      <c r="H18" s="12">
        <v>0.91</v>
      </c>
      <c r="I18" s="11">
        <f t="shared" si="1"/>
        <v>2</v>
      </c>
      <c r="J18" s="12">
        <f t="shared" si="2"/>
        <v>8.6956521739130432E-2</v>
      </c>
      <c r="K18" s="11"/>
      <c r="L18" s="12">
        <f t="shared" si="3"/>
        <v>0</v>
      </c>
      <c r="M18" s="12">
        <v>0.94</v>
      </c>
      <c r="N18" s="13">
        <v>0.56999999999999995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 t="s">
        <v>43</v>
      </c>
      <c r="B19" s="11" t="s">
        <v>45</v>
      </c>
      <c r="C19" s="11" t="s">
        <v>44</v>
      </c>
      <c r="D19" s="11" t="s">
        <v>33</v>
      </c>
      <c r="E19" s="11">
        <v>25</v>
      </c>
      <c r="F19" s="11">
        <v>25</v>
      </c>
      <c r="G19" s="11"/>
      <c r="H19" s="12">
        <f t="shared" si="0"/>
        <v>1</v>
      </c>
      <c r="I19" s="11">
        <f t="shared" si="1"/>
        <v>0</v>
      </c>
      <c r="J19" s="12">
        <f t="shared" si="2"/>
        <v>0</v>
      </c>
      <c r="K19" s="11"/>
      <c r="L19" s="12">
        <f t="shared" si="3"/>
        <v>0</v>
      </c>
      <c r="M19" s="12">
        <v>0.92</v>
      </c>
      <c r="N19" s="13">
        <v>0.92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 t="s">
        <v>43</v>
      </c>
      <c r="B20" s="11" t="s">
        <v>46</v>
      </c>
      <c r="C20" s="11" t="s">
        <v>44</v>
      </c>
      <c r="D20" s="11" t="s">
        <v>33</v>
      </c>
      <c r="E20" s="11">
        <v>25</v>
      </c>
      <c r="F20" s="11">
        <v>24</v>
      </c>
      <c r="G20" s="11"/>
      <c r="H20" s="12">
        <v>0.96</v>
      </c>
      <c r="I20" s="11">
        <f t="shared" si="1"/>
        <v>1</v>
      </c>
      <c r="J20" s="12">
        <f t="shared" si="2"/>
        <v>0.04</v>
      </c>
      <c r="K20" s="11"/>
      <c r="L20" s="12">
        <f t="shared" si="3"/>
        <v>0</v>
      </c>
      <c r="M20" s="11">
        <v>90</v>
      </c>
      <c r="N20" s="13">
        <v>0.92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5" t="s">
        <v>25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3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4" t="s">
        <v>28</v>
      </c>
      <c r="C33" s="22"/>
      <c r="D33" s="22"/>
      <c r="E33" s="1"/>
      <c r="F33" s="1"/>
      <c r="G33" s="23" t="s">
        <v>29</v>
      </c>
      <c r="H33" s="22"/>
      <c r="I33" s="22"/>
      <c r="J33" s="2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5"/>
      <c r="C34" s="26"/>
      <c r="D34" s="26"/>
      <c r="E34" s="1"/>
      <c r="F34" s="1"/>
      <c r="G34" s="27"/>
      <c r="H34" s="26"/>
      <c r="I34" s="26"/>
      <c r="J34" s="2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6" t="s">
        <v>30</v>
      </c>
      <c r="B35" s="22"/>
      <c r="C35" s="8"/>
      <c r="D35" s="1"/>
      <c r="E35" s="46"/>
      <c r="F35" s="22"/>
      <c r="G35" s="22"/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0" t="str">
        <f>B10</f>
        <v>MCA.PATRICIA ELIZABETH DAVID MIROS</v>
      </c>
      <c r="C37" s="41"/>
      <c r="D37" s="41"/>
      <c r="E37" s="20"/>
      <c r="F37" s="20"/>
      <c r="G37" s="47" t="s">
        <v>50</v>
      </c>
      <c r="H37" s="22"/>
      <c r="I37" s="22"/>
      <c r="J37" s="2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tabSelected="1" topLeftCell="A4" zoomScale="118" zoomScaleNormal="118" workbookViewId="0">
      <selection activeCell="C27" sqref="C2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3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3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4" t="s">
        <v>3</v>
      </c>
      <c r="B6" s="22"/>
      <c r="C6" s="22"/>
      <c r="D6" s="22"/>
      <c r="E6" s="25"/>
      <c r="F6" s="26"/>
      <c r="G6" s="26"/>
      <c r="H6" s="26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27">
        <v>3</v>
      </c>
      <c r="C8" s="26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34" t="s">
        <v>8</v>
      </c>
      <c r="J8" s="22"/>
      <c r="K8" s="22"/>
      <c r="L8" s="27" t="str">
        <f>'1'!L8</f>
        <v>FEBRERO-JUNIO 2024</v>
      </c>
      <c r="M8" s="26"/>
      <c r="N8" s="2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27" t="str">
        <f>'1'!B10</f>
        <v>MCA.PATRICIA ELIZABETH DAVID MIROS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28" t="s">
        <v>15</v>
      </c>
      <c r="G12" s="29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SERVICIO AL CLIENTE</v>
      </c>
      <c r="B14" s="11" t="s">
        <v>51</v>
      </c>
      <c r="C14" s="11" t="str">
        <f>'1'!C14</f>
        <v>805A</v>
      </c>
      <c r="D14" s="11" t="str">
        <f>'1'!D14</f>
        <v>DLA</v>
      </c>
      <c r="E14" s="11">
        <f>'1'!E14</f>
        <v>36</v>
      </c>
      <c r="F14" s="11">
        <v>36</v>
      </c>
      <c r="G14" s="11"/>
      <c r="H14" s="12">
        <f t="shared" ref="H14:H28" si="0">F14/E14</f>
        <v>1</v>
      </c>
      <c r="I14" s="11">
        <f t="shared" ref="I14:I29" si="1">(E14-SUM(F14:G14))-K14</f>
        <v>0</v>
      </c>
      <c r="J14" s="12">
        <f t="shared" ref="J14:J29" si="2">I14/E14</f>
        <v>0</v>
      </c>
      <c r="K14" s="11"/>
      <c r="L14" s="12">
        <f t="shared" ref="L14:L29" si="3">K14/E14</f>
        <v>0</v>
      </c>
      <c r="M14" s="12">
        <v>0.9</v>
      </c>
      <c r="N14" s="13">
        <v>0.75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">
        <v>38</v>
      </c>
      <c r="B15" s="11" t="s">
        <v>52</v>
      </c>
      <c r="C15" s="11" t="s">
        <v>37</v>
      </c>
      <c r="D15" s="11" t="s">
        <v>33</v>
      </c>
      <c r="E15" s="11">
        <v>36</v>
      </c>
      <c r="F15" s="11"/>
      <c r="G15" s="11"/>
      <c r="H15" s="12"/>
      <c r="I15" s="11"/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'1'!A16</f>
        <v>COMUNIICACIÓN CORPORATIVA</v>
      </c>
      <c r="B16" s="11" t="s">
        <v>46</v>
      </c>
      <c r="C16" s="11" t="str">
        <f>'1'!C16</f>
        <v>205C</v>
      </c>
      <c r="D16" s="11" t="str">
        <f>'1'!D16</f>
        <v>DLA</v>
      </c>
      <c r="E16" s="11">
        <f>'1'!E16</f>
        <v>15</v>
      </c>
      <c r="F16" s="11">
        <v>10</v>
      </c>
      <c r="G16" s="11"/>
      <c r="H16" s="12">
        <f t="shared" si="0"/>
        <v>0.66666666666666663</v>
      </c>
      <c r="I16" s="11">
        <f t="shared" si="1"/>
        <v>5</v>
      </c>
      <c r="J16" s="12">
        <f t="shared" si="2"/>
        <v>0.33333333333333331</v>
      </c>
      <c r="K16" s="11"/>
      <c r="L16" s="12">
        <f t="shared" si="3"/>
        <v>0</v>
      </c>
      <c r="M16" s="48">
        <v>0.57569999999999999</v>
      </c>
      <c r="N16" s="13">
        <v>0.66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'1'!A17</f>
        <v>FUNCIÓN ADMINISTRATIVA I</v>
      </c>
      <c r="B17" s="11" t="s">
        <v>46</v>
      </c>
      <c r="C17" s="11" t="str">
        <f>'1'!C17</f>
        <v>205A</v>
      </c>
      <c r="D17" s="11" t="str">
        <f>'1'!D17</f>
        <v>DLA</v>
      </c>
      <c r="E17" s="11">
        <v>23</v>
      </c>
      <c r="F17" s="11">
        <v>20</v>
      </c>
      <c r="G17" s="11"/>
      <c r="H17" s="12">
        <f t="shared" si="0"/>
        <v>0.86956521739130432</v>
      </c>
      <c r="I17" s="11">
        <f t="shared" si="1"/>
        <v>3</v>
      </c>
      <c r="J17" s="12">
        <f t="shared" si="2"/>
        <v>0.13043478260869565</v>
      </c>
      <c r="K17" s="11"/>
      <c r="L17" s="12">
        <f t="shared" si="3"/>
        <v>0</v>
      </c>
      <c r="M17" s="12">
        <v>0.86</v>
      </c>
      <c r="N17" s="13">
        <v>0.69499999999999995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 t="str">
        <f>'1'!A18</f>
        <v>FUNDAMENTOS DE MERCADOTECNIA</v>
      </c>
      <c r="B18" s="11" t="s">
        <v>51</v>
      </c>
      <c r="C18" s="11" t="str">
        <f>'1'!C18</f>
        <v>405A</v>
      </c>
      <c r="D18" s="11" t="str">
        <f>'1'!D18</f>
        <v>DLA</v>
      </c>
      <c r="E18" s="11">
        <v>25</v>
      </c>
      <c r="F18" s="11">
        <v>24</v>
      </c>
      <c r="G18" s="11"/>
      <c r="H18" s="12">
        <f t="shared" si="0"/>
        <v>0.96</v>
      </c>
      <c r="I18" s="11">
        <f t="shared" si="1"/>
        <v>1</v>
      </c>
      <c r="J18" s="12">
        <f t="shared" si="2"/>
        <v>0.04</v>
      </c>
      <c r="K18" s="11"/>
      <c r="L18" s="12">
        <f t="shared" si="3"/>
        <v>0</v>
      </c>
      <c r="M18" s="48">
        <v>0.88800000000000001</v>
      </c>
      <c r="N18" s="13">
        <v>0.88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6.5" customHeight="1" x14ac:dyDescent="0.2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25">
      <c r="A29" s="15" t="s">
        <v>25</v>
      </c>
      <c r="B29" s="16" t="s">
        <v>26</v>
      </c>
      <c r="C29" s="16" t="s">
        <v>26</v>
      </c>
      <c r="D29" s="16" t="s">
        <v>26</v>
      </c>
      <c r="E29" s="16">
        <f t="shared" ref="E29:G29" si="4">SUM(E14:E28)</f>
        <v>135</v>
      </c>
      <c r="F29" s="16">
        <f t="shared" si="4"/>
        <v>90</v>
      </c>
      <c r="G29" s="16">
        <f t="shared" si="4"/>
        <v>0</v>
      </c>
      <c r="H29" s="17">
        <f>SUM(F29:G29)/E29</f>
        <v>0.66666666666666663</v>
      </c>
      <c r="I29" s="16">
        <f t="shared" si="1"/>
        <v>45</v>
      </c>
      <c r="J29" s="17">
        <f t="shared" si="2"/>
        <v>0.33333333333333331</v>
      </c>
      <c r="K29" s="16">
        <f>SUM(K14:K28)</f>
        <v>0</v>
      </c>
      <c r="L29" s="17">
        <f t="shared" si="3"/>
        <v>0</v>
      </c>
      <c r="M29" s="16">
        <f t="shared" ref="M29:N29" si="5">AVERAGE(M14:M28)</f>
        <v>0.805925</v>
      </c>
      <c r="N29" s="18">
        <f t="shared" si="5"/>
        <v>0.74624999999999997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0" customHeight="1" x14ac:dyDescent="0.25">
      <c r="A31" s="43" t="s">
        <v>27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44" t="s">
        <v>28</v>
      </c>
      <c r="C34" s="22"/>
      <c r="D34" s="22"/>
      <c r="E34" s="1"/>
      <c r="F34" s="1"/>
      <c r="G34" s="23" t="s">
        <v>29</v>
      </c>
      <c r="H34" s="22"/>
      <c r="I34" s="22"/>
      <c r="J34" s="2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2.25" customHeight="1" x14ac:dyDescent="0.25">
      <c r="A35" s="1"/>
      <c r="B35" s="45"/>
      <c r="C35" s="26"/>
      <c r="D35" s="26"/>
      <c r="E35" s="1"/>
      <c r="F35" s="1"/>
      <c r="G35" s="27"/>
      <c r="H35" s="26"/>
      <c r="I35" s="26"/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46" t="s">
        <v>30</v>
      </c>
      <c r="B36" s="22"/>
      <c r="C36" s="8"/>
      <c r="D36" s="1"/>
      <c r="E36" s="46"/>
      <c r="F36" s="22"/>
      <c r="G36" s="22"/>
      <c r="H36" s="2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5" customHeight="1" x14ac:dyDescent="0.25">
      <c r="A38" s="1"/>
      <c r="B38" s="47" t="str">
        <f>B10</f>
        <v>MCA.PATRICIA ELIZABETH DAVID MIROS</v>
      </c>
      <c r="C38" s="22"/>
      <c r="D38" s="22"/>
      <c r="E38" s="20"/>
      <c r="F38" s="20"/>
      <c r="G38" s="47" t="s">
        <v>50</v>
      </c>
      <c r="H38" s="22"/>
      <c r="I38" s="22"/>
      <c r="J38" s="2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1">
    <mergeCell ref="B38:D38"/>
    <mergeCell ref="G38:J38"/>
    <mergeCell ref="A31:N31"/>
    <mergeCell ref="B34:D34"/>
    <mergeCell ref="G34:J34"/>
    <mergeCell ref="B35:D35"/>
    <mergeCell ref="G35:J35"/>
    <mergeCell ref="A36:B36"/>
    <mergeCell ref="E36:H36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3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3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4" t="s">
        <v>3</v>
      </c>
      <c r="B6" s="22"/>
      <c r="C6" s="22"/>
      <c r="D6" s="22"/>
      <c r="E6" s="25"/>
      <c r="F6" s="26"/>
      <c r="G6" s="26"/>
      <c r="H6" s="26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27">
        <v>4</v>
      </c>
      <c r="C8" s="26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34" t="s">
        <v>8</v>
      </c>
      <c r="J8" s="22"/>
      <c r="K8" s="22"/>
      <c r="L8" s="27" t="str">
        <f>'1'!L8</f>
        <v>FEBRERO-JUNIO 2024</v>
      </c>
      <c r="M8" s="26"/>
      <c r="N8" s="2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27" t="str">
        <f>'1'!B10</f>
        <v>MCA.PATRICIA ELIZABETH DAVID MIROS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28" t="s">
        <v>15</v>
      </c>
      <c r="G12" s="29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SERVICIO AL CLIENTE</v>
      </c>
      <c r="B14" s="11"/>
      <c r="C14" s="11" t="str">
        <f>'1'!C14</f>
        <v>805A</v>
      </c>
      <c r="D14" s="11" t="str">
        <f>'1'!D14</f>
        <v>DLA</v>
      </c>
      <c r="E14" s="11">
        <f>'1'!E14</f>
        <v>36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36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'1'!A16</f>
        <v>COMUNIICACIÓN CORPORATIVA</v>
      </c>
      <c r="B15" s="11"/>
      <c r="C15" s="11" t="str">
        <f>'1'!C16</f>
        <v>205C</v>
      </c>
      <c r="D15" s="11" t="str">
        <f>'1'!D16</f>
        <v>DLA</v>
      </c>
      <c r="E15" s="11">
        <f>'1'!E16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'1'!A17</f>
        <v>FUNCIÓN ADMINISTRATIVA I</v>
      </c>
      <c r="B16" s="11"/>
      <c r="C16" s="11" t="str">
        <f>'1'!C17</f>
        <v>205A</v>
      </c>
      <c r="D16" s="11" t="str">
        <f>'1'!D17</f>
        <v>DLA</v>
      </c>
      <c r="E16" s="11">
        <f>'1'!E17</f>
        <v>21</v>
      </c>
      <c r="F16" s="11"/>
      <c r="G16" s="11"/>
      <c r="H16" s="12">
        <f t="shared" si="0"/>
        <v>0</v>
      </c>
      <c r="I16" s="11">
        <f t="shared" si="1"/>
        <v>21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'1'!A18</f>
        <v>FUNDAMENTOS DE MERCADOTECNIA</v>
      </c>
      <c r="B17" s="11"/>
      <c r="C17" s="11" t="str">
        <f>'1'!C18</f>
        <v>405A</v>
      </c>
      <c r="D17" s="11" t="str">
        <f>'1'!D18</f>
        <v>DLA</v>
      </c>
      <c r="E17" s="11">
        <f>'1'!E18</f>
        <v>26</v>
      </c>
      <c r="F17" s="11"/>
      <c r="G17" s="11"/>
      <c r="H17" s="12">
        <f t="shared" si="0"/>
        <v>0</v>
      </c>
      <c r="I17" s="11">
        <f t="shared" si="1"/>
        <v>26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>
        <f>'1'!A19</f>
        <v>0</v>
      </c>
      <c r="B18" s="11"/>
      <c r="C18" s="11">
        <f>'1'!C19</f>
        <v>0</v>
      </c>
      <c r="D18" s="11">
        <f>'1'!D19</f>
        <v>0</v>
      </c>
      <c r="E18" s="11">
        <f>'1'!E19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>
        <f>'1'!A20</f>
        <v>0</v>
      </c>
      <c r="B19" s="11"/>
      <c r="C19" s="11">
        <f>'1'!C20</f>
        <v>0</v>
      </c>
      <c r="D19" s="11">
        <f>'1'!D20</f>
        <v>0</v>
      </c>
      <c r="E19" s="11">
        <f>'1'!E20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>
        <f>'1'!A21</f>
        <v>0</v>
      </c>
      <c r="B20" s="11"/>
      <c r="C20" s="11">
        <f>'1'!C21</f>
        <v>0</v>
      </c>
      <c r="D20" s="11">
        <f>'1'!D21</f>
        <v>0</v>
      </c>
      <c r="E20" s="11">
        <f>'1'!E21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>
        <f>'1'!A22</f>
        <v>0</v>
      </c>
      <c r="B21" s="11"/>
      <c r="C21" s="11">
        <f>'1'!C22</f>
        <v>0</v>
      </c>
      <c r="D21" s="11">
        <f>'1'!D22</f>
        <v>0</v>
      </c>
      <c r="E21" s="11">
        <f>'1'!E22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>
        <f>'1'!A23</f>
        <v>0</v>
      </c>
      <c r="B22" s="11"/>
      <c r="C22" s="11">
        <f>'1'!C23</f>
        <v>0</v>
      </c>
      <c r="D22" s="11">
        <f>'1'!D23</f>
        <v>0</v>
      </c>
      <c r="E22" s="11">
        <f>'1'!E23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>
        <f>'1'!A24</f>
        <v>0</v>
      </c>
      <c r="B23" s="11"/>
      <c r="C23" s="11">
        <f>'1'!C24</f>
        <v>0</v>
      </c>
      <c r="D23" s="11">
        <f>'1'!D24</f>
        <v>0</v>
      </c>
      <c r="E23" s="11">
        <f>'1'!E24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>
        <f>'1'!A25</f>
        <v>0</v>
      </c>
      <c r="B24" s="11"/>
      <c r="C24" s="11">
        <f>'1'!C25</f>
        <v>0</v>
      </c>
      <c r="D24" s="11">
        <f>'1'!D25</f>
        <v>0</v>
      </c>
      <c r="E24" s="11">
        <f>'1'!E25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>
        <f>'1'!A26</f>
        <v>0</v>
      </c>
      <c r="B25" s="11"/>
      <c r="C25" s="11">
        <f>'1'!C26</f>
        <v>0</v>
      </c>
      <c r="D25" s="11">
        <f>'1'!D26</f>
        <v>0</v>
      </c>
      <c r="E25" s="11">
        <f>'1'!E26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>
        <f>'1'!A27</f>
        <v>0</v>
      </c>
      <c r="B26" s="11"/>
      <c r="C26" s="11">
        <f>'1'!C27</f>
        <v>0</v>
      </c>
      <c r="D26" s="11">
        <f>'1'!D27</f>
        <v>0</v>
      </c>
      <c r="E26" s="11">
        <f>'1'!E27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>
        <f>'1'!A28</f>
        <v>0</v>
      </c>
      <c r="B27" s="11"/>
      <c r="C27" s="11">
        <f>'1'!C28</f>
        <v>0</v>
      </c>
      <c r="D27" s="11">
        <f>'1'!D28</f>
        <v>0</v>
      </c>
      <c r="E27" s="11">
        <f>'1'!E28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98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98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3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4" t="s">
        <v>28</v>
      </c>
      <c r="C33" s="22"/>
      <c r="D33" s="22"/>
      <c r="E33" s="1"/>
      <c r="F33" s="1"/>
      <c r="G33" s="23" t="s">
        <v>29</v>
      </c>
      <c r="H33" s="22"/>
      <c r="I33" s="22"/>
      <c r="J33" s="2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5"/>
      <c r="C34" s="26"/>
      <c r="D34" s="26"/>
      <c r="E34" s="1"/>
      <c r="F34" s="1"/>
      <c r="G34" s="27"/>
      <c r="H34" s="26"/>
      <c r="I34" s="26"/>
      <c r="J34" s="2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6" t="s">
        <v>30</v>
      </c>
      <c r="B35" s="22"/>
      <c r="C35" s="8"/>
      <c r="D35" s="1"/>
      <c r="E35" s="46"/>
      <c r="F35" s="22"/>
      <c r="G35" s="22"/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7" t="str">
        <f>B10</f>
        <v>MCA.PATRICIA ELIZABETH DAVID MIROS</v>
      </c>
      <c r="C37" s="22"/>
      <c r="D37" s="22"/>
      <c r="E37" s="20"/>
      <c r="F37" s="20"/>
      <c r="G37" s="47"/>
      <c r="H37" s="22"/>
      <c r="I37" s="22"/>
      <c r="J37" s="2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3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3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4" t="s">
        <v>3</v>
      </c>
      <c r="B6" s="22"/>
      <c r="C6" s="22"/>
      <c r="D6" s="22"/>
      <c r="E6" s="25"/>
      <c r="F6" s="26"/>
      <c r="G6" s="26"/>
      <c r="H6" s="26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27" t="s">
        <v>31</v>
      </c>
      <c r="C8" s="26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34" t="s">
        <v>8</v>
      </c>
      <c r="J8" s="22"/>
      <c r="K8" s="22"/>
      <c r="L8" s="27" t="str">
        <f>'1'!L8</f>
        <v>FEBRERO-JUNIO 2024</v>
      </c>
      <c r="M8" s="26"/>
      <c r="N8" s="2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27" t="str">
        <f>'1'!B10</f>
        <v>MCA.PATRICIA ELIZABETH DAVID MIROS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28" t="s">
        <v>15</v>
      </c>
      <c r="G12" s="29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9" t="s">
        <v>23</v>
      </c>
      <c r="G13" s="9" t="s">
        <v>24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SERVICIO AL CLIENTE</v>
      </c>
      <c r="B14" s="11"/>
      <c r="C14" s="11" t="str">
        <f>'1'!C14</f>
        <v>805A</v>
      </c>
      <c r="D14" s="11" t="str">
        <f>'1'!D14</f>
        <v>DLA</v>
      </c>
      <c r="E14" s="11">
        <v>0</v>
      </c>
      <c r="F14" s="11"/>
      <c r="G14" s="11"/>
      <c r="H14" s="12" t="e">
        <f t="shared" ref="H14:H27" si="0">(F14+G14)/E14</f>
        <v>#DIV/0!</v>
      </c>
      <c r="I14" s="11">
        <f t="shared" ref="I14:I28" si="1">(E14-SUM(F14:G14))-K14</f>
        <v>0</v>
      </c>
      <c r="J14" s="12" t="e">
        <f t="shared" ref="J14:J28" si="2">I14/E14</f>
        <v>#DIV/0!</v>
      </c>
      <c r="K14" s="11"/>
      <c r="L14" s="12" t="e">
        <f t="shared" ref="L14:L28" si="3">K14/E14</f>
        <v>#DIV/0!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'1'!A16</f>
        <v>COMUNIICACIÓN CORPORATIVA</v>
      </c>
      <c r="B15" s="11"/>
      <c r="C15" s="11" t="str">
        <f>'1'!C16</f>
        <v>205C</v>
      </c>
      <c r="D15" s="11" t="str">
        <f>'1'!D16</f>
        <v>DLA</v>
      </c>
      <c r="E15" s="11">
        <f>'1'!E16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'1'!A17</f>
        <v>FUNCIÓN ADMINISTRATIVA I</v>
      </c>
      <c r="B16" s="11"/>
      <c r="C16" s="11" t="str">
        <f>'1'!C17</f>
        <v>205A</v>
      </c>
      <c r="D16" s="11" t="str">
        <f>'1'!D17</f>
        <v>DLA</v>
      </c>
      <c r="E16" s="11">
        <f>'1'!E17</f>
        <v>21</v>
      </c>
      <c r="F16" s="11"/>
      <c r="G16" s="11"/>
      <c r="H16" s="12">
        <f t="shared" si="0"/>
        <v>0</v>
      </c>
      <c r="I16" s="11">
        <f t="shared" si="1"/>
        <v>21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'1'!A18</f>
        <v>FUNDAMENTOS DE MERCADOTECNIA</v>
      </c>
      <c r="B17" s="11"/>
      <c r="C17" s="11" t="str">
        <f>'1'!C18</f>
        <v>405A</v>
      </c>
      <c r="D17" s="11" t="str">
        <f>'1'!D18</f>
        <v>DLA</v>
      </c>
      <c r="E17" s="11">
        <f>'1'!E18</f>
        <v>26</v>
      </c>
      <c r="F17" s="11"/>
      <c r="G17" s="11"/>
      <c r="H17" s="12">
        <f t="shared" si="0"/>
        <v>0</v>
      </c>
      <c r="I17" s="11">
        <f t="shared" si="1"/>
        <v>26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>
        <f>'1'!A19</f>
        <v>0</v>
      </c>
      <c r="B18" s="11"/>
      <c r="C18" s="11">
        <f>'1'!C19</f>
        <v>0</v>
      </c>
      <c r="D18" s="11">
        <f>'1'!D19</f>
        <v>0</v>
      </c>
      <c r="E18" s="11">
        <f>'1'!E19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>
        <f>'1'!A20</f>
        <v>0</v>
      </c>
      <c r="B19" s="11"/>
      <c r="C19" s="11">
        <f>'1'!C20</f>
        <v>0</v>
      </c>
      <c r="D19" s="11">
        <f>'1'!D20</f>
        <v>0</v>
      </c>
      <c r="E19" s="11">
        <f>'1'!E20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>
        <f>'1'!A21</f>
        <v>0</v>
      </c>
      <c r="B20" s="11"/>
      <c r="C20" s="11">
        <f>'1'!C21</f>
        <v>0</v>
      </c>
      <c r="D20" s="11">
        <f>'1'!D21</f>
        <v>0</v>
      </c>
      <c r="E20" s="11">
        <f>'1'!E21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>
        <f>'1'!A22</f>
        <v>0</v>
      </c>
      <c r="B21" s="11"/>
      <c r="C21" s="11">
        <f>'1'!C22</f>
        <v>0</v>
      </c>
      <c r="D21" s="11">
        <f>'1'!D22</f>
        <v>0</v>
      </c>
      <c r="E21" s="11">
        <f>'1'!E22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>
        <f>'1'!A23</f>
        <v>0</v>
      </c>
      <c r="B22" s="11"/>
      <c r="C22" s="11">
        <f>'1'!C23</f>
        <v>0</v>
      </c>
      <c r="D22" s="11">
        <f>'1'!D23</f>
        <v>0</v>
      </c>
      <c r="E22" s="11">
        <f>'1'!E23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>
        <f>'1'!A24</f>
        <v>0</v>
      </c>
      <c r="B23" s="11"/>
      <c r="C23" s="11">
        <f>'1'!C24</f>
        <v>0</v>
      </c>
      <c r="D23" s="11">
        <f>'1'!D24</f>
        <v>0</v>
      </c>
      <c r="E23" s="11">
        <f>'1'!E24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>
        <f>'1'!A25</f>
        <v>0</v>
      </c>
      <c r="B24" s="11"/>
      <c r="C24" s="11">
        <f>'1'!C25</f>
        <v>0</v>
      </c>
      <c r="D24" s="11">
        <f>'1'!D25</f>
        <v>0</v>
      </c>
      <c r="E24" s="11">
        <f>'1'!E25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>
        <f>'1'!A26</f>
        <v>0</v>
      </c>
      <c r="B25" s="11"/>
      <c r="C25" s="11">
        <f>'1'!C26</f>
        <v>0</v>
      </c>
      <c r="D25" s="11">
        <f>'1'!D26</f>
        <v>0</v>
      </c>
      <c r="E25" s="11">
        <f>'1'!E26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>
        <f>'1'!A27</f>
        <v>0</v>
      </c>
      <c r="B26" s="11"/>
      <c r="C26" s="11">
        <f>'1'!C27</f>
        <v>0</v>
      </c>
      <c r="D26" s="11">
        <f>'1'!D27</f>
        <v>0</v>
      </c>
      <c r="E26" s="11">
        <f>'1'!E27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>
        <f>'1'!A28</f>
        <v>0</v>
      </c>
      <c r="B27" s="11"/>
      <c r="C27" s="11">
        <f>'1'!C28</f>
        <v>0</v>
      </c>
      <c r="D27" s="11">
        <f>'1'!D28</f>
        <v>0</v>
      </c>
      <c r="E27" s="11">
        <f>'1'!E28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62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62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3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4" t="s">
        <v>28</v>
      </c>
      <c r="C33" s="22"/>
      <c r="D33" s="22"/>
      <c r="E33" s="1"/>
      <c r="F33" s="1"/>
      <c r="G33" s="23" t="s">
        <v>29</v>
      </c>
      <c r="H33" s="22"/>
      <c r="I33" s="22"/>
      <c r="J33" s="2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5"/>
      <c r="C34" s="26"/>
      <c r="D34" s="26"/>
      <c r="E34" s="1"/>
      <c r="F34" s="1"/>
      <c r="G34" s="27"/>
      <c r="H34" s="26"/>
      <c r="I34" s="26"/>
      <c r="J34" s="2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6" t="s">
        <v>30</v>
      </c>
      <c r="B35" s="22"/>
      <c r="C35" s="8"/>
      <c r="D35" s="1"/>
      <c r="E35" s="46"/>
      <c r="F35" s="22"/>
      <c r="G35" s="22"/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7" t="str">
        <f>B10</f>
        <v>MCA.PATRICIA ELIZABETH DAVID MIROS</v>
      </c>
      <c r="C37" s="22"/>
      <c r="D37" s="22"/>
      <c r="E37" s="20"/>
      <c r="F37" s="20"/>
      <c r="G37" s="47"/>
      <c r="H37" s="22"/>
      <c r="I37" s="22"/>
      <c r="J37" s="2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ELIZABETH DAVID MIROS</cp:lastModifiedBy>
  <dcterms:modified xsi:type="dcterms:W3CDTF">2024-05-24T06:21:42Z</dcterms:modified>
</cp:coreProperties>
</file>