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13_ncr:1_{E890D072-559A-408E-8F72-3973F4C007C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E16" i="22"/>
  <c r="D16" i="22"/>
  <c r="C16" i="22"/>
  <c r="A16" i="22"/>
  <c r="E14" i="22"/>
  <c r="E23" i="22" s="1"/>
  <c r="D14" i="22"/>
  <c r="C14" i="22"/>
  <c r="A14" i="22"/>
  <c r="N28" i="10"/>
  <c r="M28" i="10"/>
  <c r="F28" i="10" l="1"/>
  <c r="E28" i="10"/>
  <c r="N19" i="25"/>
  <c r="M19" i="25"/>
  <c r="K19" i="25"/>
  <c r="G19" i="25"/>
  <c r="F19" i="25"/>
  <c r="E15" i="25"/>
  <c r="I15" i="25" s="1"/>
  <c r="J15" i="25" s="1"/>
  <c r="D15" i="25"/>
  <c r="A15" i="25"/>
  <c r="E14" i="25"/>
  <c r="J14" i="25" s="1"/>
  <c r="D14" i="25"/>
  <c r="A14" i="25"/>
  <c r="B10" i="25"/>
  <c r="B28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H15" i="25"/>
  <c r="E19" i="25"/>
  <c r="E28" i="24"/>
  <c r="E28" i="23"/>
  <c r="L28" i="10"/>
  <c r="I19" i="25" l="1"/>
  <c r="J19" i="25" s="1"/>
  <c r="L19" i="25"/>
  <c r="H19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<sst xmlns="http://schemas.openxmlformats.org/spreadsheetml/2006/main" count="207" uniqueCount="49">
  <si>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</si>
  <si>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</si>
  <si>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</si>
  <si>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</si>
  <si>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</si>
  <si>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</si>
  <si>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</si>
  <si>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</si>
  <si>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</si>
  <si>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</si>
  <si>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</si>
  <si>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</si>
  <si>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</si>
  <si>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</si>
  <si>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</si>
  <si>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</si>
  <si>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</si>
  <si>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</si>
  <si>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</si>
  <si>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</si>
  <si>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</si>
  <si>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</si>
  <si>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</si>
  <si>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</si>
  <si>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</si>
  <si>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</si>
  <si>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</si>
  <si>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</si>
  <si>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</si>
  <si>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</si>
  <si>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</si>
  <si>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</si>
  <si>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</si>
  <si>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</si>
  <si>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</si>
  <si>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</si>
  <si>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</si>
  <si>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</si>
  <si>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</si>
  <si>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</si>
  <si>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</si>
  <si>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</si>
  <si>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</si>
  <si>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</si>
  <si>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</si>
  <si>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III</t>
  </si>
  <si>
    <t>T</t>
  </si>
  <si>
    <t>MC. TONATIUH SOSME SANCHEZ</t>
  </si>
  <si>
    <t>204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</si>
</sst>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24</xdr:row>
      <xdr:rowOff>0</xdr:rowOff>
    </xdr:from>
    <xdr:to>
      <xdr:col>3</xdr:col>
      <xdr:colOff>749775</xdr:colOff>
      <xdr:row>24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5">
      <c r="A14" s="8" t="s">
        <v>37</v>
      </c>
      <c r="B14" s="9" t="s">
        <v>41</v>
      </c>
      <c r="C14" s="9" t="s">
        <v>38</v>
      </c>
      <c r="D14" s="9" t="s">
        <v>44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37</v>
      </c>
      <c r="B15" s="9" t="s">
        <v>41</v>
      </c>
      <c r="C15" s="9" t="s">
        <v>39</v>
      </c>
      <c r="D15" s="9" t="s">
        <v>44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9" zoomScale="85" zoomScaleNormal="85" zoomScaleSheetLayoutView="100" workbookViewId="0">
      <selection activeCell="A26" sqref="A2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5">
      <c r="A15" s="9" t="str">
        <f>'1'!A15</f>
        <v>QUÍMICA</v>
      </c>
      <c r="B15" s="9" t="s">
        <v>43</v>
      </c>
      <c r="C15" s="9" t="s">
        <v>38</v>
      </c>
      <c r="D15" s="9" t="s">
        <v>44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5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5">
      <c r="A17" s="9" t="s">
        <v>37</v>
      </c>
      <c r="B17" s="9" t="s">
        <v>43</v>
      </c>
      <c r="C17" s="9" t="s">
        <v>42</v>
      </c>
      <c r="D17" s="9" t="s">
        <v>44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5">
      <c r="A25" s="30" t="s">
        <v>26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5">
      <c r="A27" s="12"/>
    </row>
    <row r="28" spans="1:14" x14ac:dyDescent="0.25">
      <c r="B28" s="37" t="s">
        <v>27</v>
      </c>
      <c r="C28" s="37"/>
      <c r="D28" s="37"/>
      <c r="G28" s="22" t="s">
        <v>28</v>
      </c>
      <c r="H28" s="22"/>
      <c r="I28" s="22"/>
      <c r="J28" s="22"/>
    </row>
    <row r="29" spans="1:14" ht="62.25" customHeight="1" x14ac:dyDescent="0.25">
      <c r="B29" s="38"/>
      <c r="C29" s="38"/>
      <c r="D29" s="38"/>
      <c r="G29" s="34"/>
      <c r="H29" s="34"/>
      <c r="I29" s="34"/>
      <c r="J29" s="34"/>
    </row>
    <row r="30" spans="1:14" hidden="1" x14ac:dyDescent="0.25">
      <c r="A30" s="39" t="e">
        <v>#REF!</v>
      </c>
      <c r="B30" s="39"/>
      <c r="C30" s="6"/>
      <c r="E30" s="39"/>
      <c r="F30" s="39"/>
      <c r="G30" s="39"/>
      <c r="H30" s="39"/>
    </row>
    <row r="31" spans="1:14" hidden="1" x14ac:dyDescent="0.25"/>
    <row r="32" spans="1:14" ht="45" customHeight="1" x14ac:dyDescent="0.25">
      <c r="B32" s="40" t="str">
        <f>B10</f>
        <v>MCIQ. INDRA DE LA O ORTIZ</v>
      </c>
      <c r="C32" s="40"/>
      <c r="D32" s="40"/>
      <c r="E32" s="13"/>
      <c r="F32" s="13"/>
      <c r="G32" s="40" t="s">
        <v>36</v>
      </c>
      <c r="H32" s="40"/>
      <c r="I32" s="40"/>
      <c r="J32" s="40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QUÍMICA</v>
      </c>
      <c r="B14" s="9" t="s">
        <v>45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18</v>
      </c>
      <c r="G14" s="9"/>
      <c r="H14" s="10"/>
      <c r="I14" s="9">
        <v>7</v>
      </c>
      <c r="J14" s="10"/>
      <c r="K14" s="9"/>
      <c r="L14" s="10"/>
      <c r="M14" s="9">
        <v>72.52</v>
      </c>
      <c r="N14" s="15">
        <v>0.72</v>
      </c>
    </row>
    <row r="15" spans="1:14" s="11" customFormat="1" x14ac:dyDescent="0.25">
      <c r="A15" s="9" t="str">
        <f>'1'!A15</f>
        <v>QUÍMICA</v>
      </c>
      <c r="B15" s="9" t="s">
        <v>45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10</v>
      </c>
      <c r="G15" s="9"/>
      <c r="H15" s="10"/>
      <c r="I15" s="9">
        <v>11</v>
      </c>
      <c r="J15" s="10"/>
      <c r="K15" s="9"/>
      <c r="L15" s="10"/>
      <c r="M15" s="9">
        <v>53.57</v>
      </c>
      <c r="N15" s="15">
        <v>0.52380000000000004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28</v>
      </c>
      <c r="G28" s="17">
        <f>SUM(G14:G27)</f>
        <v>0</v>
      </c>
      <c r="H28" s="18">
        <f>SUM(F28:G28)/E28</f>
        <v>0.60869565217391308</v>
      </c>
      <c r="I28" s="17">
        <f t="shared" ref="I28" si="0">(E28-SUM(F28:G28))-K28</f>
        <v>18</v>
      </c>
      <c r="J28" s="18">
        <f t="shared" ref="J28" si="1">I28/E28</f>
        <v>0.39130434782608697</v>
      </c>
      <c r="K28" s="17">
        <f>SUM(K14:K27)</f>
        <v>0</v>
      </c>
      <c r="L28" s="18">
        <f t="shared" ref="L28" si="2">K28/E28</f>
        <v>0</v>
      </c>
      <c r="M28" s="17">
        <f>AVERAGE(M14:M27)</f>
        <v>63.045000000000002</v>
      </c>
      <c r="N28" s="19">
        <f>AVERAGE(N14:N27)</f>
        <v>0.62190000000000001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7</v>
      </c>
      <c r="G14" s="9"/>
      <c r="H14" s="10"/>
      <c r="I14" s="9">
        <v>19</v>
      </c>
      <c r="J14" s="10"/>
      <c r="K14" s="9"/>
      <c r="L14" s="10"/>
      <c r="M14" s="9">
        <v>20.399999999999999</v>
      </c>
      <c r="N14" s="15">
        <v>0.24</v>
      </c>
    </row>
    <row r="15" spans="1:14" s="11" customFormat="1" ht="26.4" x14ac:dyDescent="0.25">
      <c r="A15" s="9" t="str">
        <f>'1'!A15</f>
        <v>QUÍMICA</v>
      </c>
      <c r="B15" s="9">
        <v>4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0</v>
      </c>
      <c r="G15" s="9"/>
      <c r="H15" s="10"/>
      <c r="I15" s="9">
        <v>21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7</v>
      </c>
      <c r="G28" s="17">
        <f>SUM(G14:G27)</f>
        <v>0</v>
      </c>
      <c r="H28" s="18">
        <f>SUM(F28:G28)/E28</f>
        <v>0.15217391304347827</v>
      </c>
      <c r="I28" s="17">
        <f t="shared" ref="I28" si="0">(E28-SUM(F28:G28))-K28</f>
        <v>39</v>
      </c>
      <c r="J28" s="18">
        <f t="shared" ref="J28" si="1">I28/E28</f>
        <v>0.84782608695652173</v>
      </c>
      <c r="K28" s="17">
        <f>SUM(K14:K27)</f>
        <v>0</v>
      </c>
      <c r="L28" s="18">
        <f t="shared" ref="L28" si="2">K28/E28</f>
        <v>0</v>
      </c>
      <c r="M28" s="17">
        <f>AVERAGE(M14:M27)</f>
        <v>10.199999999999999</v>
      </c>
      <c r="N28" s="19">
        <f>AVERAGE(N14:N27)</f>
        <v>0.12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abSelected="1" zoomScale="85" zoomScaleNormal="85" zoomScaleSheetLayoutView="100" workbookViewId="0">
      <selection activeCell="C16" sqref="C16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QUÍMICA</v>
      </c>
      <c r="B14" s="21" t="s">
        <v>46</v>
      </c>
      <c r="C14" s="9" t="s">
        <v>48</v>
      </c>
      <c r="D14" s="9" t="str">
        <f>'1'!D14</f>
        <v>ISIC</v>
      </c>
      <c r="E14" s="9">
        <f>'1'!E14</f>
        <v>25</v>
      </c>
      <c r="F14" s="9">
        <v>3</v>
      </c>
      <c r="G14" s="9">
        <v>19</v>
      </c>
      <c r="H14" s="10">
        <v>0.95</v>
      </c>
      <c r="I14" s="9">
        <v>3</v>
      </c>
      <c r="J14" s="10">
        <f t="shared" ref="J14:J19" si="0">I14/E14</f>
        <v>0.12</v>
      </c>
      <c r="K14" s="9">
        <v>0</v>
      </c>
      <c r="L14" s="10">
        <f t="shared" ref="L14:L19" si="1">K14/E14</f>
        <v>0</v>
      </c>
      <c r="M14" s="9">
        <v>68</v>
      </c>
      <c r="N14" s="15">
        <v>0.84</v>
      </c>
    </row>
    <row r="15" spans="1:14" s="11" customFormat="1" ht="26.4" x14ac:dyDescent="0.25">
      <c r="A15" s="9" t="str">
        <f>'1'!A15</f>
        <v>QUÍMICA</v>
      </c>
      <c r="B15" s="9" t="s">
        <v>46</v>
      </c>
      <c r="C15" s="9" t="s">
        <v>42</v>
      </c>
      <c r="D15" s="9" t="str">
        <f>'1'!D15</f>
        <v>ISIC</v>
      </c>
      <c r="E15" s="9">
        <f>'1'!E15</f>
        <v>21</v>
      </c>
      <c r="F15" s="9">
        <v>1</v>
      </c>
      <c r="G15" s="9">
        <v>12</v>
      </c>
      <c r="H15" s="10">
        <f t="shared" ref="H15" si="2">F15/E15</f>
        <v>4.7619047619047616E-2</v>
      </c>
      <c r="I15" s="9">
        <f t="shared" ref="I15:I19" si="3">(E15-SUM(F15:G15))-K15</f>
        <v>8</v>
      </c>
      <c r="J15" s="10">
        <f t="shared" si="0"/>
        <v>0.38095238095238093</v>
      </c>
      <c r="K15" s="9">
        <v>0</v>
      </c>
      <c r="L15" s="10">
        <f t="shared" si="1"/>
        <v>0</v>
      </c>
      <c r="M15" s="9">
        <v>48</v>
      </c>
      <c r="N15" s="15">
        <v>0.62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3.8" thickBot="1" x14ac:dyDescent="0.3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46</v>
      </c>
      <c r="F19" s="17">
        <f>SUM(F14:F18)</f>
        <v>4</v>
      </c>
      <c r="G19" s="17">
        <f>SUM(G14:G18)</f>
        <v>31</v>
      </c>
      <c r="H19" s="18">
        <f>SUM(F19:G19)/E19</f>
        <v>0.76086956521739135</v>
      </c>
      <c r="I19" s="17">
        <f t="shared" si="3"/>
        <v>11</v>
      </c>
      <c r="J19" s="18">
        <f t="shared" si="0"/>
        <v>0.2391304347826087</v>
      </c>
      <c r="K19" s="17">
        <f>SUM(K14:K18)</f>
        <v>0</v>
      </c>
      <c r="L19" s="18">
        <f t="shared" si="1"/>
        <v>0</v>
      </c>
      <c r="M19" s="17">
        <f>AVERAGE(M14:M18)</f>
        <v>58</v>
      </c>
      <c r="N19" s="19">
        <f>AVERAGE(N14:N18)</f>
        <v>0.73</v>
      </c>
    </row>
    <row r="21" spans="1:14" ht="120" customHeight="1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2"/>
    </row>
    <row r="24" spans="1:14" x14ac:dyDescent="0.25">
      <c r="B24" s="37" t="s">
        <v>27</v>
      </c>
      <c r="C24" s="37"/>
      <c r="D24" s="37"/>
      <c r="G24" s="22" t="s">
        <v>28</v>
      </c>
      <c r="H24" s="22"/>
      <c r="I24" s="22"/>
      <c r="J24" s="22"/>
    </row>
    <row r="25" spans="1:14" ht="62.25" customHeight="1" x14ac:dyDescent="0.25">
      <c r="B25" s="38"/>
      <c r="C25" s="38"/>
      <c r="D25" s="38"/>
      <c r="G25" s="34"/>
      <c r="H25" s="34"/>
      <c r="I25" s="34"/>
      <c r="J25" s="34"/>
    </row>
    <row r="26" spans="1:14" hidden="1" x14ac:dyDescent="0.25">
      <c r="A26" s="39" t="e">
        <v>#REF!</v>
      </c>
      <c r="B26" s="39"/>
      <c r="C26" s="6"/>
      <c r="E26" s="39"/>
      <c r="F26" s="39"/>
      <c r="G26" s="39"/>
      <c r="H26" s="39"/>
    </row>
    <row r="27" spans="1:14" hidden="1" x14ac:dyDescent="0.25"/>
    <row r="28" spans="1:14" ht="45" customHeight="1" x14ac:dyDescent="0.25">
      <c r="B28" s="40" t="str">
        <f>B10</f>
        <v>MCIQ. INDRA DE LA O ORTIZ</v>
      </c>
      <c r="C28" s="40"/>
      <c r="D28" s="40"/>
      <c r="E28" s="13"/>
      <c r="F28" s="13"/>
      <c r="G28" s="40" t="s">
        <v>47</v>
      </c>
      <c r="H28" s="40"/>
      <c r="I28" s="40"/>
      <c r="J28" s="40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2024-06-12T19:41:22Z</dcterms:modified>
  <cp:category/>
  <cp:contentStatus/>
</cp:coreProperties>
</file>