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4\4 rep\"/>
    </mc:Choice>
  </mc:AlternateContent>
  <xr:revisionPtr revIDLastSave="0" documentId="13_ncr:1_{A0DE766C-2C1B-4B62-870A-1E6A52EDCED1}" xr6:coauthVersionLast="47" xr6:coauthVersionMax="47" xr10:uidLastSave="{00000000-0000-0000-0000-000000000000}"/>
  <bookViews>
    <workbookView xWindow="0" yWindow="0" windowWidth="19200" windowHeight="10080" activeTab="4" xr2:uid="{00000000-000D-0000-FFFF-FFFF00000000}"/>
  </bookViews>
  <sheets>
    <sheet name="IO 407 A" sheetId="1" r:id="rId1"/>
    <sheet name="PDN 807 A" sheetId="3" r:id="rId2"/>
    <sheet name="LL 207 A" sheetId="4" r:id="rId3"/>
    <sheet name="ASSO 607A" sheetId="5" r:id="rId4"/>
    <sheet name="IE 407 B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6" l="1"/>
  <c r="O9" i="5"/>
  <c r="P9" i="4"/>
  <c r="N9" i="3"/>
  <c r="N8" i="1"/>
  <c r="R10" i="5" l="1"/>
  <c r="R13" i="4"/>
  <c r="R9" i="6"/>
  <c r="L12" i="5" l="1"/>
  <c r="L13" i="5"/>
  <c r="Q9" i="1"/>
  <c r="P12" i="3"/>
  <c r="L9" i="5" l="1"/>
  <c r="L10" i="5"/>
  <c r="L11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K56" i="6"/>
  <c r="J56" i="6"/>
  <c r="I56" i="6"/>
  <c r="H56" i="6"/>
  <c r="G56" i="6"/>
  <c r="F56" i="6"/>
  <c r="E56" i="6"/>
  <c r="K55" i="6"/>
  <c r="J55" i="6"/>
  <c r="I55" i="6"/>
  <c r="H55" i="6"/>
  <c r="G55" i="6"/>
  <c r="F55" i="6"/>
  <c r="E55" i="6"/>
  <c r="K54" i="6"/>
  <c r="J54" i="6"/>
  <c r="I54" i="6"/>
  <c r="H54" i="6"/>
  <c r="G54" i="6"/>
  <c r="F54" i="6"/>
  <c r="E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B38" i="6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L9" i="6"/>
  <c r="K56" i="5"/>
  <c r="J56" i="5"/>
  <c r="I56" i="5"/>
  <c r="H56" i="5"/>
  <c r="G56" i="5"/>
  <c r="F56" i="5"/>
  <c r="E56" i="5"/>
  <c r="K55" i="5"/>
  <c r="J55" i="5"/>
  <c r="I55" i="5"/>
  <c r="H55" i="5"/>
  <c r="G55" i="5"/>
  <c r="F55" i="5"/>
  <c r="E55" i="5"/>
  <c r="K54" i="5"/>
  <c r="J54" i="5"/>
  <c r="I54" i="5"/>
  <c r="H54" i="5"/>
  <c r="G54" i="5"/>
  <c r="F54" i="5"/>
  <c r="E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B34" i="5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K56" i="4"/>
  <c r="J56" i="4"/>
  <c r="I56" i="4"/>
  <c r="H56" i="4"/>
  <c r="G56" i="4"/>
  <c r="F56" i="4"/>
  <c r="E56" i="4"/>
  <c r="K55" i="4"/>
  <c r="J55" i="4"/>
  <c r="I55" i="4"/>
  <c r="I58" i="4" s="1"/>
  <c r="H55" i="4"/>
  <c r="G55" i="4"/>
  <c r="F55" i="4"/>
  <c r="E55" i="4"/>
  <c r="K54" i="4"/>
  <c r="J54" i="4"/>
  <c r="I54" i="4"/>
  <c r="I57" i="4" s="1"/>
  <c r="H54" i="4"/>
  <c r="G54" i="4"/>
  <c r="F54" i="4"/>
  <c r="E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B44" i="4"/>
  <c r="B45" i="4" s="1"/>
  <c r="B46" i="4" s="1"/>
  <c r="B47" i="4" s="1"/>
  <c r="B48" i="4" s="1"/>
  <c r="B49" i="4" s="1"/>
  <c r="B50" i="4" s="1"/>
  <c r="B51" i="4" s="1"/>
  <c r="B52" i="4" s="1"/>
  <c r="B53" i="4" s="1"/>
  <c r="L9" i="4"/>
  <c r="K56" i="3"/>
  <c r="J56" i="3"/>
  <c r="I56" i="3"/>
  <c r="H56" i="3"/>
  <c r="G56" i="3"/>
  <c r="F56" i="3"/>
  <c r="E56" i="3"/>
  <c r="K55" i="3"/>
  <c r="J55" i="3"/>
  <c r="I55" i="3"/>
  <c r="H55" i="3"/>
  <c r="G55" i="3"/>
  <c r="F55" i="3"/>
  <c r="E55" i="3"/>
  <c r="K54" i="3"/>
  <c r="J54" i="3"/>
  <c r="I54" i="3"/>
  <c r="H54" i="3"/>
  <c r="G54" i="3"/>
  <c r="F54" i="3"/>
  <c r="E54" i="3"/>
  <c r="L53" i="3"/>
  <c r="L52" i="3"/>
  <c r="L51" i="3"/>
  <c r="L50" i="3"/>
  <c r="L49" i="3"/>
  <c r="L48" i="3"/>
  <c r="L47" i="3"/>
  <c r="L46" i="3"/>
  <c r="L45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B45" i="3"/>
  <c r="B46" i="3" s="1"/>
  <c r="B47" i="3" s="1"/>
  <c r="B48" i="3" s="1"/>
  <c r="B49" i="3" s="1"/>
  <c r="B50" i="3" s="1"/>
  <c r="B51" i="3" s="1"/>
  <c r="B52" i="3" s="1"/>
  <c r="B53" i="3" s="1"/>
  <c r="L9" i="3"/>
  <c r="H58" i="4" l="1"/>
  <c r="H57" i="4"/>
  <c r="G58" i="5"/>
  <c r="K57" i="3"/>
  <c r="K58" i="3"/>
  <c r="F58" i="6"/>
  <c r="F57" i="6"/>
  <c r="E57" i="6"/>
  <c r="H57" i="5"/>
  <c r="H58" i="5"/>
  <c r="I58" i="5"/>
  <c r="I57" i="5"/>
  <c r="E57" i="5"/>
  <c r="F58" i="5"/>
  <c r="K58" i="5"/>
  <c r="E58" i="5"/>
  <c r="F57" i="5"/>
  <c r="L56" i="5"/>
  <c r="K57" i="5"/>
  <c r="J57" i="4"/>
  <c r="J58" i="4"/>
  <c r="H58" i="3"/>
  <c r="E58" i="3"/>
  <c r="G58" i="3"/>
  <c r="E57" i="3"/>
  <c r="G57" i="3"/>
  <c r="I58" i="3"/>
  <c r="I57" i="3"/>
  <c r="H57" i="3"/>
  <c r="K58" i="6"/>
  <c r="K57" i="6"/>
  <c r="H57" i="6"/>
  <c r="I58" i="6"/>
  <c r="I57" i="6"/>
  <c r="J57" i="6"/>
  <c r="G58" i="6"/>
  <c r="G57" i="6"/>
  <c r="E58" i="6"/>
  <c r="J58" i="5"/>
  <c r="J57" i="5"/>
  <c r="G57" i="5"/>
  <c r="G58" i="4"/>
  <c r="K58" i="4"/>
  <c r="K57" i="4"/>
  <c r="F58" i="4"/>
  <c r="F57" i="4"/>
  <c r="G57" i="4"/>
  <c r="L56" i="4"/>
  <c r="E57" i="4"/>
  <c r="J57" i="3"/>
  <c r="J58" i="3"/>
  <c r="F58" i="3"/>
  <c r="F57" i="3"/>
  <c r="L56" i="3"/>
  <c r="L56" i="6"/>
  <c r="H58" i="6"/>
  <c r="J58" i="6"/>
  <c r="L54" i="6"/>
  <c r="L55" i="6"/>
  <c r="L54" i="5"/>
  <c r="L55" i="5"/>
  <c r="E58" i="4"/>
  <c r="L54" i="4"/>
  <c r="L55" i="4"/>
  <c r="L58" i="4" s="1"/>
  <c r="L54" i="3"/>
  <c r="L55" i="3"/>
  <c r="F56" i="1"/>
  <c r="G56" i="1"/>
  <c r="H56" i="1"/>
  <c r="I56" i="1"/>
  <c r="J56" i="1"/>
  <c r="K56" i="1"/>
  <c r="E56" i="1"/>
  <c r="L53" i="1"/>
  <c r="F55" i="1"/>
  <c r="G55" i="1"/>
  <c r="H55" i="1"/>
  <c r="I55" i="1"/>
  <c r="J55" i="1"/>
  <c r="K55" i="1"/>
  <c r="F54" i="1"/>
  <c r="G54" i="1"/>
  <c r="H54" i="1"/>
  <c r="I54" i="1"/>
  <c r="J54" i="1"/>
  <c r="K54" i="1"/>
  <c r="E55" i="1"/>
  <c r="E54" i="1"/>
  <c r="L58" i="5" l="1"/>
  <c r="L57" i="5"/>
  <c r="L57" i="4"/>
  <c r="L58" i="3"/>
  <c r="L57" i="3"/>
  <c r="L57" i="6"/>
  <c r="L58" i="6"/>
  <c r="L49" i="1"/>
  <c r="L50" i="1"/>
  <c r="L51" i="1"/>
  <c r="L52" i="1"/>
  <c r="L21" i="1" l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10" i="1"/>
  <c r="L11" i="1"/>
  <c r="L12" i="1"/>
  <c r="L13" i="1"/>
  <c r="L14" i="1"/>
  <c r="L15" i="1"/>
  <c r="L16" i="1"/>
  <c r="L17" i="1"/>
  <c r="L18" i="1"/>
  <c r="L19" i="1"/>
  <c r="L20" i="1"/>
  <c r="L9" i="1"/>
  <c r="F58" i="1"/>
  <c r="G58" i="1"/>
  <c r="H58" i="1"/>
  <c r="I58" i="1"/>
  <c r="J58" i="1"/>
  <c r="K58" i="1"/>
  <c r="F57" i="1"/>
  <c r="G57" i="1"/>
  <c r="H57" i="1"/>
  <c r="I57" i="1"/>
  <c r="J57" i="1"/>
  <c r="K57" i="1"/>
  <c r="E58" i="1"/>
  <c r="E57" i="1"/>
  <c r="L56" i="1" l="1"/>
  <c r="L55" i="1"/>
  <c r="L54" i="1"/>
  <c r="B42" i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L58" i="1" l="1"/>
  <c r="L57" i="1"/>
</calcChain>
</file>

<file path=xl/sharedStrings.xml><?xml version="1.0" encoding="utf-8"?>
<sst xmlns="http://schemas.openxmlformats.org/spreadsheetml/2006/main" count="409" uniqueCount="329">
  <si>
    <t>MATERIA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</si>
  <si>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</si>
  <si>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</si>
  <si>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</si>
  <si>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</si>
  <si>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</si>
  <si>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</si>
  <si>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</si>
  <si>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</si>
  <si>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</si>
  <si>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</si>
  <si>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</si>
  <si>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</si>
  <si>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</si>
  <si>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</si>
  <si>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FIRMA DEL CATEDRATICO</t>
  </si>
  <si>
    <t>PROM.</t>
  </si>
  <si>
    <t>221U0410</t>
  </si>
  <si>
    <t>221U0411</t>
  </si>
  <si>
    <t>221U0412</t>
  </si>
  <si>
    <t>221U0414</t>
  </si>
  <si>
    <t>221U0417</t>
  </si>
  <si>
    <t>221U0419</t>
  </si>
  <si>
    <t>221U0425</t>
  </si>
  <si>
    <t>221U0427</t>
  </si>
  <si>
    <t>221U0488</t>
  </si>
  <si>
    <t>221U0428</t>
  </si>
  <si>
    <t>221U0435</t>
  </si>
  <si>
    <t>221U0437</t>
  </si>
  <si>
    <t>221U0438</t>
  </si>
  <si>
    <t>221U0441</t>
  </si>
  <si>
    <t>221U0442</t>
  </si>
  <si>
    <t>221U0443</t>
  </si>
  <si>
    <t>221U0444</t>
  </si>
  <si>
    <t>221U0445</t>
  </si>
  <si>
    <t>221U0446</t>
  </si>
  <si>
    <t>221U0447</t>
  </si>
  <si>
    <t>221U0448</t>
  </si>
  <si>
    <t>221U0458</t>
  </si>
  <si>
    <t>221U0459</t>
  </si>
  <si>
    <t>221U0463</t>
  </si>
  <si>
    <t>221U0570</t>
  </si>
  <si>
    <t>221U0475</t>
  </si>
  <si>
    <t>221U0476</t>
  </si>
  <si>
    <t>221U0477</t>
  </si>
  <si>
    <t>221U0478</t>
  </si>
  <si>
    <t>221U0481</t>
  </si>
  <si>
    <t>221U0484</t>
  </si>
  <si>
    <t>221U0485</t>
  </si>
  <si>
    <t>221U0487</t>
  </si>
  <si>
    <t>ABRAJAN PEREZ EMELY</t>
  </si>
  <si>
    <t>ALARCON XALA JHOANA SAMANTHA</t>
  </si>
  <si>
    <t>ALEGRIA PRIETO LUZ ESTEFANI</t>
  </si>
  <si>
    <t>ARANGUTE PIO LUZ CLARA</t>
  </si>
  <si>
    <t>BAPO COTO SALVADOR DE JESÚS</t>
  </si>
  <si>
    <t>BAXIN FISCAL ADAIR</t>
  </si>
  <si>
    <t>CAGAL MORENO LESLI JOQUEBET</t>
  </si>
  <si>
    <t>CAIXBA SINACA EUNICE</t>
  </si>
  <si>
    <t>CANO TORRES NANCY PAOLA</t>
  </si>
  <si>
    <t>CARDOZA QUINO HUGO ERNESTO</t>
  </si>
  <si>
    <t>CONCHI CRUZ JOSELIN GUADALUPE</t>
  </si>
  <si>
    <t>CONTRERAS PAXTIAN MAYTE</t>
  </si>
  <si>
    <t>CONTRERAS VELASCO BRENDA SARAHI</t>
  </si>
  <si>
    <t>DIAZ OY DIEGO MANUEL</t>
  </si>
  <si>
    <t>DOMÍNGUEZ CRUZ MARELIT</t>
  </si>
  <si>
    <t>ESCOBAR ESCOBAR LUIS RODOLFO</t>
  </si>
  <si>
    <t>ESCRIBANO GRACIA EVELIN NAYELI</t>
  </si>
  <si>
    <t>GAPI ASCANIO AZALIA ANEYRA</t>
  </si>
  <si>
    <t>GARCIA FONSECA SHANIA PATRICIA</t>
  </si>
  <si>
    <t>GARCIA RUEDA DEREK ALEJANDRO</t>
  </si>
  <si>
    <t>GAYTÁN DELGADO FÁTIMA ISABEL</t>
  </si>
  <si>
    <t>MARTINEZ ASCAÑO KENIA MARIA</t>
  </si>
  <si>
    <t>MARTÍNEZ FONSECA FÁTIMA LARISSA</t>
  </si>
  <si>
    <t>ORTIZ GOREL YAMILA</t>
  </si>
  <si>
    <t>TOTO VERGARA MAYTE</t>
  </si>
  <si>
    <t>TRICHE HIPOLITO CITLALI</t>
  </si>
  <si>
    <t>TURRENT NAVIGAL ROSA ELIZABETH</t>
  </si>
  <si>
    <t>USCANGA CERBANTES MARIELA</t>
  </si>
  <si>
    <t>VELASCO MAULEÓN ALESSANDRO ABISAID</t>
  </si>
  <si>
    <t>VILLALOBOS PUCHETA ARIEL MICHELL</t>
  </si>
  <si>
    <t>XOLIO PELAYO DARINA</t>
  </si>
  <si>
    <t>ZAPO SANTIAGO ROBERTO</t>
  </si>
  <si>
    <t>DADE. ASAHI NEGRETE ANOTA</t>
  </si>
  <si>
    <t>CAMPOS ALVAREZ ESTEFANIA</t>
  </si>
  <si>
    <t>CHIPOL PUCHETA KENIA LISBETH</t>
  </si>
  <si>
    <t>IXTEPAN CHIPOL CESAR SAUL</t>
  </si>
  <si>
    <t>OJEDA LUA ALBERTO</t>
  </si>
  <si>
    <t>VERGARA POLITO ROBERTO</t>
  </si>
  <si>
    <t>RAMIREZ PEREZ ANGEL GABRIEL</t>
  </si>
  <si>
    <t>201U0184</t>
  </si>
  <si>
    <t>ANTELE FONSECA YEIMI LISSETTE</t>
  </si>
  <si>
    <t>201U0185</t>
  </si>
  <si>
    <t>ANTEMATE MIXTEGA ZULEMA DENISSE</t>
  </si>
  <si>
    <t>201U0186</t>
  </si>
  <si>
    <t>BELLI BAXIN MARIA ISABEL</t>
  </si>
  <si>
    <t>201U0187</t>
  </si>
  <si>
    <t>BUSTAMANTE CANCINO ESTEFANIA DE JESUS</t>
  </si>
  <si>
    <t>201U0188</t>
  </si>
  <si>
    <t>CAGAL PUCHETA EYRA DEL CARMEN</t>
  </si>
  <si>
    <t>201U0412</t>
  </si>
  <si>
    <t>CAMPECHANO COTO HERIDANY</t>
  </si>
  <si>
    <t>201U0189</t>
  </si>
  <si>
    <t>CAZARES ALARCON HEINI DROSCHER</t>
  </si>
  <si>
    <t>201U0191</t>
  </si>
  <si>
    <t>CHAPOL USCANGA STHEPANY MONSERRATH</t>
  </si>
  <si>
    <t>201U0193</t>
  </si>
  <si>
    <t>CISNEROS DOMINGUEZ FRANCISCO</t>
  </si>
  <si>
    <t>201U0196</t>
  </si>
  <si>
    <t>FRAGOSO COBAXIN JOKEBED</t>
  </si>
  <si>
    <t>201U0445</t>
  </si>
  <si>
    <t>FRIAS LUCHO KARLA ISABEL</t>
  </si>
  <si>
    <t>201U0198</t>
  </si>
  <si>
    <t>GRACIA MARTINEZ FRANCISCO JAVIER</t>
  </si>
  <si>
    <t>201U0483</t>
  </si>
  <si>
    <t>HERNANDEZ TENORIO BRYAN RAMSES</t>
  </si>
  <si>
    <t>201U0200</t>
  </si>
  <si>
    <t>LOPEZ ESCRIBANO IVETT OBDULIA</t>
  </si>
  <si>
    <t>201U0201</t>
  </si>
  <si>
    <t>LUCHO COTO DIANA DENISSE</t>
  </si>
  <si>
    <t>201U0202</t>
  </si>
  <si>
    <t>LUNA LUGO YOSELIN</t>
  </si>
  <si>
    <t>201U0205</t>
  </si>
  <si>
    <t>MARTINEZ CHAGALA FLOR DEL CARMEN</t>
  </si>
  <si>
    <t>201U0206</t>
  </si>
  <si>
    <t>MARTINEZ XALA PAULINA</t>
  </si>
  <si>
    <t>201U0207</t>
  </si>
  <si>
    <t>MENDEZ TELLEZ EVELYN YOZULI</t>
  </si>
  <si>
    <t>201U0209</t>
  </si>
  <si>
    <t>MOTO HERNANDEZ TRINIDAD DEL CARMEN</t>
  </si>
  <si>
    <t>201U0210</t>
  </si>
  <si>
    <t>OROPEZA MIGUEL PAMELA</t>
  </si>
  <si>
    <t>201U0211</t>
  </si>
  <si>
    <t>OSORIO CARBAJAL AMELIA LUCELY</t>
  </si>
  <si>
    <t>201U0212</t>
  </si>
  <si>
    <t>OSORIO ORTIZ DAVID</t>
  </si>
  <si>
    <t>201U0214</t>
  </si>
  <si>
    <t>PRETELIN ROMERO TANIA</t>
  </si>
  <si>
    <t>201U0215</t>
  </si>
  <si>
    <t>RAZO CAIXBA ODALIZ DEL CARMEN</t>
  </si>
  <si>
    <t>201U0417</t>
  </si>
  <si>
    <t>SANCHEZ PALAFOX EMIR</t>
  </si>
  <si>
    <t>201U0216</t>
  </si>
  <si>
    <t>SIXTEGA SANTOS KEVIN</t>
  </si>
  <si>
    <t>201U0217</t>
  </si>
  <si>
    <t>SOLIS SALAZAR MIGUEL ANGEL</t>
  </si>
  <si>
    <t>201U0218</t>
  </si>
  <si>
    <t>VILLA CHAGALA INGRID JOSELIN</t>
  </si>
  <si>
    <t>201U0220</t>
  </si>
  <si>
    <t>XALA ANDRADE HEIDI</t>
  </si>
  <si>
    <r>
      <rPr>
        <sz val="11"/>
        <rFont val="Arial MT"/>
        <family val="2"/>
      </rPr>
      <t>211U0315</t>
    </r>
  </si>
  <si>
    <r>
      <rPr>
        <sz val="11"/>
        <rFont val="Arial MT"/>
        <family val="2"/>
      </rPr>
      <t>AMBROS XOLO FLOR GUADALUPE</t>
    </r>
  </si>
  <si>
    <r>
      <rPr>
        <sz val="11"/>
        <rFont val="Arial MT"/>
        <family val="2"/>
      </rPr>
      <t>211U0317</t>
    </r>
  </si>
  <si>
    <r>
      <rPr>
        <sz val="11"/>
        <rFont val="Arial MT"/>
        <family val="2"/>
      </rPr>
      <t>CAMACHO IXTEPAN NORMAN XICUANI</t>
    </r>
  </si>
  <si>
    <r>
      <rPr>
        <sz val="11"/>
        <rFont val="Arial MT"/>
        <family val="2"/>
      </rPr>
      <t>211U0321</t>
    </r>
  </si>
  <si>
    <r>
      <rPr>
        <sz val="11"/>
        <rFont val="Arial MT"/>
        <family val="2"/>
      </rPr>
      <t>CASAS PIO KARLA FERNANDA</t>
    </r>
  </si>
  <si>
    <r>
      <rPr>
        <sz val="11"/>
        <rFont val="Arial MT"/>
        <family val="2"/>
      </rPr>
      <t>221U0489</t>
    </r>
  </si>
  <si>
    <r>
      <rPr>
        <sz val="11"/>
        <rFont val="Arial MT"/>
        <family val="2"/>
      </rPr>
      <t>CATEMAXCA SIXTEGA FERNANDA GUADALUPE</t>
    </r>
  </si>
  <si>
    <r>
      <rPr>
        <sz val="11"/>
        <rFont val="Arial MT"/>
        <family val="2"/>
      </rPr>
      <t>211U0322</t>
    </r>
  </si>
  <si>
    <r>
      <rPr>
        <sz val="11"/>
        <rFont val="Arial MT"/>
        <family val="2"/>
      </rPr>
      <t>CHIGO ACUA BRAYAN DE JESUS</t>
    </r>
  </si>
  <si>
    <r>
      <rPr>
        <sz val="11"/>
        <rFont val="Arial MT"/>
        <family val="2"/>
      </rPr>
      <t>211U0326</t>
    </r>
  </si>
  <si>
    <r>
      <rPr>
        <sz val="11"/>
        <rFont val="Arial MT"/>
        <family val="2"/>
      </rPr>
      <t>CORTES COBAXIN IVAN</t>
    </r>
  </si>
  <si>
    <r>
      <rPr>
        <sz val="11"/>
        <rFont val="Arial MT"/>
        <family val="2"/>
      </rPr>
      <t>211U0327</t>
    </r>
  </si>
  <si>
    <r>
      <rPr>
        <sz val="11"/>
        <rFont val="Arial MT"/>
        <family val="2"/>
      </rPr>
      <t>FERMAN TOGA IRVIN ALDAIR</t>
    </r>
  </si>
  <si>
    <r>
      <rPr>
        <sz val="11"/>
        <rFont val="Arial MT"/>
        <family val="2"/>
      </rPr>
      <t>211U0328</t>
    </r>
  </si>
  <si>
    <r>
      <rPr>
        <sz val="11"/>
        <rFont val="Arial MT"/>
        <family val="2"/>
      </rPr>
      <t>FISCAL FISCAL DANIEL</t>
    </r>
  </si>
  <si>
    <r>
      <rPr>
        <sz val="11"/>
        <rFont val="Arial MT"/>
        <family val="2"/>
      </rPr>
      <t>211U0329</t>
    </r>
  </si>
  <si>
    <r>
      <rPr>
        <sz val="11"/>
        <rFont val="Arial MT"/>
        <family val="2"/>
      </rPr>
      <t>GOMEZ CARRASCO ZAHIRA JANETH</t>
    </r>
  </si>
  <si>
    <r>
      <rPr>
        <sz val="11"/>
        <rFont val="Arial MT"/>
        <family val="2"/>
      </rPr>
      <t>211U0330</t>
    </r>
  </si>
  <si>
    <r>
      <rPr>
        <sz val="11"/>
        <rFont val="Arial MT"/>
        <family val="2"/>
      </rPr>
      <t>GUZMAN MATACAPAN JOANA JATHSURY</t>
    </r>
  </si>
  <si>
    <r>
      <rPr>
        <sz val="11"/>
        <rFont val="Arial MT"/>
        <family val="2"/>
      </rPr>
      <t>221U0852</t>
    </r>
  </si>
  <si>
    <r>
      <rPr>
        <sz val="11"/>
        <rFont val="Arial MT"/>
        <family val="2"/>
      </rPr>
      <t>HERNANDEZ BURGOS JORGE</t>
    </r>
  </si>
  <si>
    <r>
      <rPr>
        <sz val="11"/>
        <rFont val="Arial MT"/>
        <family val="2"/>
      </rPr>
      <t>211U0331</t>
    </r>
  </si>
  <si>
    <r>
      <rPr>
        <sz val="11"/>
        <rFont val="Arial MT"/>
        <family val="2"/>
      </rPr>
      <t>IXTEPAN CAPI BRAYAN DE JESUS</t>
    </r>
  </si>
  <si>
    <r>
      <rPr>
        <sz val="11"/>
        <rFont val="Arial MT"/>
        <family val="2"/>
      </rPr>
      <t>211U0334</t>
    </r>
  </si>
  <si>
    <r>
      <rPr>
        <sz val="11"/>
        <rFont val="Arial MT"/>
        <family val="2"/>
      </rPr>
      <t>LUNA LUGO JONATAN DE JESUS</t>
    </r>
  </si>
  <si>
    <r>
      <rPr>
        <sz val="11"/>
        <rFont val="Arial MT"/>
        <family val="2"/>
      </rPr>
      <t>211U0338</t>
    </r>
  </si>
  <si>
    <r>
      <rPr>
        <sz val="11"/>
        <rFont val="Arial MT"/>
        <family val="2"/>
      </rPr>
      <t>MARCIAL CAMPECHANO MARLEN</t>
    </r>
  </si>
  <si>
    <r>
      <rPr>
        <sz val="11"/>
        <rFont val="Arial MT"/>
        <family val="2"/>
      </rPr>
      <t>211U0340</t>
    </r>
  </si>
  <si>
    <r>
      <rPr>
        <sz val="11"/>
        <rFont val="Arial MT"/>
        <family val="2"/>
      </rPr>
      <t>MARTINEZ AZAMAR LINDSAY ATZIRY</t>
    </r>
  </si>
  <si>
    <r>
      <rPr>
        <sz val="11"/>
        <rFont val="Arial MT"/>
        <family val="2"/>
      </rPr>
      <t>211U0344</t>
    </r>
  </si>
  <si>
    <r>
      <rPr>
        <sz val="11"/>
        <rFont val="Arial MT"/>
        <family val="2"/>
      </rPr>
      <t>NAVARRETE RAMIREZ HUGO ANTONIO</t>
    </r>
  </si>
  <si>
    <r>
      <rPr>
        <sz val="11"/>
        <rFont val="Arial MT"/>
        <family val="2"/>
      </rPr>
      <t>211U0346</t>
    </r>
  </si>
  <si>
    <r>
      <rPr>
        <sz val="11"/>
        <rFont val="Arial MT"/>
        <family val="2"/>
      </rPr>
      <t>ORTEGA SANCHEZ PAUL DE JESUS</t>
    </r>
  </si>
  <si>
    <r>
      <rPr>
        <sz val="11"/>
        <rFont val="Arial MT"/>
        <family val="2"/>
      </rPr>
      <t>211U0347</t>
    </r>
  </si>
  <si>
    <r>
      <rPr>
        <sz val="11"/>
        <rFont val="Arial MT"/>
        <family val="2"/>
      </rPr>
      <t>PEREZ GALEANA JANNY MARICIELO</t>
    </r>
  </si>
  <si>
    <r>
      <rPr>
        <sz val="11"/>
        <rFont val="Arial MT"/>
        <family val="2"/>
      </rPr>
      <t>211U0350</t>
    </r>
  </si>
  <si>
    <r>
      <rPr>
        <sz val="11"/>
        <rFont val="Arial MT"/>
        <family val="2"/>
      </rPr>
      <t>POLITO TENORIO ANGEL</t>
    </r>
  </si>
  <si>
    <r>
      <rPr>
        <sz val="11"/>
        <rFont val="Arial MT"/>
        <family val="2"/>
      </rPr>
      <t>211U0351</t>
    </r>
  </si>
  <si>
    <r>
      <rPr>
        <sz val="11"/>
        <rFont val="Arial MT"/>
        <family val="2"/>
      </rPr>
      <t>QUINO ATEN MARLI CITLALLY</t>
    </r>
  </si>
  <si>
    <r>
      <rPr>
        <sz val="11"/>
        <rFont val="Arial MT"/>
        <family val="2"/>
      </rPr>
      <t>211U0353</t>
    </r>
  </si>
  <si>
    <r>
      <rPr>
        <sz val="11"/>
        <rFont val="Arial MT"/>
        <family val="2"/>
      </rPr>
      <t>QUINO CINTA KARINA GUADALUPE</t>
    </r>
  </si>
  <si>
    <r>
      <rPr>
        <sz val="11"/>
        <rFont val="Arial MT"/>
        <family val="2"/>
      </rPr>
      <t>211U0356</t>
    </r>
  </si>
  <si>
    <r>
      <rPr>
        <sz val="11"/>
        <rFont val="Arial MT"/>
        <family val="2"/>
      </rPr>
      <t>SEBA XALA ANGELES MAYLETH</t>
    </r>
  </si>
  <si>
    <r>
      <rPr>
        <sz val="11"/>
        <rFont val="Arial MT"/>
        <family val="2"/>
      </rPr>
      <t>211U0358</t>
    </r>
  </si>
  <si>
    <r>
      <rPr>
        <sz val="11"/>
        <rFont val="Arial MT"/>
        <family val="2"/>
      </rPr>
      <t>TELONA PACHECO JENNIFER</t>
    </r>
  </si>
  <si>
    <r>
      <rPr>
        <sz val="11"/>
        <rFont val="Arial MT"/>
        <family val="2"/>
      </rPr>
      <t>211U0360</t>
    </r>
  </si>
  <si>
    <r>
      <rPr>
        <sz val="11"/>
        <rFont val="Arial MT"/>
        <family val="2"/>
      </rPr>
      <t>VALENTIN AVILA CARLOS RONALDO</t>
    </r>
  </si>
  <si>
    <r>
      <rPr>
        <sz val="11"/>
        <rFont val="Arial MT"/>
        <family val="2"/>
      </rPr>
      <t>211U0361</t>
    </r>
  </si>
  <si>
    <r>
      <rPr>
        <sz val="11"/>
        <rFont val="Arial MT"/>
        <family val="2"/>
      </rPr>
      <t>VERGARA MONTALVO FATIMA MONSERRAT</t>
    </r>
  </si>
  <si>
    <t>INVESTIGACION DE OPERACIONES</t>
  </si>
  <si>
    <t>407 A</t>
  </si>
  <si>
    <t>FEBRERO-JUNIO 2024</t>
  </si>
  <si>
    <t>CHIGO REYES DAVID</t>
  </si>
  <si>
    <t>IXTEPAN BUSTAMANTE JORGE LUIS</t>
  </si>
  <si>
    <t>PASCUAL MIXTEGA IRAIS YAMILET</t>
  </si>
  <si>
    <t>PRETELIN FONSECA JOSE GUILLERMO</t>
  </si>
  <si>
    <t xml:space="preserve">PLAN DE NEGOCIOS </t>
  </si>
  <si>
    <t>807 A</t>
  </si>
  <si>
    <t>LEGISLACION LABORAL</t>
  </si>
  <si>
    <t>207 A</t>
  </si>
  <si>
    <t>ADMINISTRACION DE LA SALUD Y SEGURIDAD OCUPACIONAL</t>
  </si>
  <si>
    <t>607 A</t>
  </si>
  <si>
    <t>DADE ASAHI NEGRETE ANOTA</t>
  </si>
  <si>
    <t>INGENIERIA ECONÓMICA</t>
  </si>
  <si>
    <t>ALEMAN PRIETO GENESIS MILAGROS</t>
  </si>
  <si>
    <t>AZAMAR AZAMAR ANA LIZZET</t>
  </si>
  <si>
    <t>BARRIENTOS COTA JESSICA SARAHI</t>
  </si>
  <si>
    <t>BUENO VILLEGAS RAFAEL</t>
  </si>
  <si>
    <t>BUSTAMANTE MEZO ALEXIS NOE</t>
  </si>
  <si>
    <t>CORTES TAXILAGA MARITZA</t>
  </si>
  <si>
    <t>CORTES VILLEGAS VICTOR MANUEL</t>
  </si>
  <si>
    <t>CRUZ COTO KEVIN IMANOL</t>
  </si>
  <si>
    <t>HERNÁNDEZ ARRES MARY JOSE</t>
  </si>
  <si>
    <t>LOPEZ BENITES DAMARIS</t>
  </si>
  <si>
    <t>MONTALVO GRACIA MIRANDA</t>
  </si>
  <si>
    <t>OLIN PEREZ JANITZZI JANNET</t>
  </si>
  <si>
    <t>PIXTA IXBA AMAYRANI</t>
  </si>
  <si>
    <t>ROMERO GUTIÉRREZ NAOMI ALEXANDRA</t>
  </si>
  <si>
    <t>SAN GABRIEL ANTELE KENIA ALEJANDRA</t>
  </si>
  <si>
    <t>SANTOS TEMICH VICTORIANO</t>
  </si>
  <si>
    <t>SEBA IXTEPAN ELIZABETH</t>
  </si>
  <si>
    <t>SUAREZ LINARES LINDA GUADALUPE</t>
  </si>
  <si>
    <t>TAXILAGA ARENAL DIANA MARÍA</t>
  </si>
  <si>
    <t>VELASCO TEOBA JAZMIN</t>
  </si>
  <si>
    <t>221U0413</t>
  </si>
  <si>
    <t>221U0416</t>
  </si>
  <si>
    <t>221U0418</t>
  </si>
  <si>
    <t>221U0422</t>
  </si>
  <si>
    <t>221U0424</t>
  </si>
  <si>
    <t>221U0490</t>
  </si>
  <si>
    <t>221U0431</t>
  </si>
  <si>
    <t>221U0432</t>
  </si>
  <si>
    <t>221U0439</t>
  </si>
  <si>
    <t>221U0491</t>
  </si>
  <si>
    <t>221U0440</t>
  </si>
  <si>
    <t>221U0451</t>
  </si>
  <si>
    <t>221U0453</t>
  </si>
  <si>
    <t>221U0454</t>
  </si>
  <si>
    <t>211U0405</t>
  </si>
  <si>
    <t>221U0768</t>
  </si>
  <si>
    <t>211U0672</t>
  </si>
  <si>
    <t>221U0462</t>
  </si>
  <si>
    <t>221U0464</t>
  </si>
  <si>
    <t>221U0465</t>
  </si>
  <si>
    <t>221U0466</t>
  </si>
  <si>
    <t>221U0467</t>
  </si>
  <si>
    <t>221U0469</t>
  </si>
  <si>
    <t>221U0470</t>
  </si>
  <si>
    <t>221U0471</t>
  </si>
  <si>
    <t>221U0472</t>
  </si>
  <si>
    <t>221U0473</t>
  </si>
  <si>
    <t>221U0482</t>
  </si>
  <si>
    <t>221U0483</t>
  </si>
  <si>
    <t>231U0262</t>
  </si>
  <si>
    <t>AGUILERA XALA STUARDO</t>
  </si>
  <si>
    <t>231U0263</t>
  </si>
  <si>
    <t>AGUIRRE ALDANA ALONDRA IVETH</t>
  </si>
  <si>
    <t>231U0264</t>
  </si>
  <si>
    <t>ALANIZ RODRIGUEZ MILAGROS MONTSERRAT</t>
  </si>
  <si>
    <t>231U0011</t>
  </si>
  <si>
    <t>ANTEMATE CHAGALA UZIEL</t>
  </si>
  <si>
    <t>231U0270</t>
  </si>
  <si>
    <t>BALDERAS LÓPEZ SANTIAGO</t>
  </si>
  <si>
    <t>231U0272</t>
  </si>
  <si>
    <t>BRAVO LOPEZ DIBANHI ALEJANDRA</t>
  </si>
  <si>
    <t>231U0275</t>
  </si>
  <si>
    <t>CASTILLO MARTINEZ CHRISTIAN ALEJANDRO</t>
  </si>
  <si>
    <t>231U0276</t>
  </si>
  <si>
    <t>CATEMAXCA APARICIO LESLY</t>
  </si>
  <si>
    <t>231U0279</t>
  </si>
  <si>
    <t>CHONTAL TEPACH YAHIR ENRIQUE</t>
  </si>
  <si>
    <t>231U0629</t>
  </si>
  <si>
    <t>COBAXIN QUINO JENNIFER GUADALUPE</t>
  </si>
  <si>
    <t>231U0281</t>
  </si>
  <si>
    <t>COYOLT ZACARIAS DANA MICHELLE</t>
  </si>
  <si>
    <t>231U0283</t>
  </si>
  <si>
    <t>DIAZ DEL CASTILLO PANAMA VILMA</t>
  </si>
  <si>
    <t>231U0284</t>
  </si>
  <si>
    <t>DOMÍNGUEZ ACOSTA GABINO</t>
  </si>
  <si>
    <t>231U0285</t>
  </si>
  <si>
    <t>FARARONI FLORES FATIMA ESMERALDA</t>
  </si>
  <si>
    <t>231U0286</t>
  </si>
  <si>
    <t>FERMAN MUÑOZ JORGE ENRIQUE</t>
  </si>
  <si>
    <t>231U0287</t>
  </si>
  <si>
    <t>FIGUEROA REYES REYLI MOISES</t>
  </si>
  <si>
    <t>231U0289</t>
  </si>
  <si>
    <t>FONSECA BUSTAMANTE JOSEPH KARIM</t>
  </si>
  <si>
    <t>231U0293</t>
  </si>
  <si>
    <t>HERNANDEZ ANOTA SELENE YAMILETH</t>
  </si>
  <si>
    <t>231U0297</t>
  </si>
  <si>
    <t>LARA ARBEA MARY JOSE</t>
  </si>
  <si>
    <t>231U0637</t>
  </si>
  <si>
    <t>LIMON MARTINEZ LUIS ALEJANDRO</t>
  </si>
  <si>
    <t>231U0298</t>
  </si>
  <si>
    <t>LINARES BELTRAN BELINDA</t>
  </si>
  <si>
    <t>231U0306</t>
  </si>
  <si>
    <t>MATABUENA CHAGALA KARELY</t>
  </si>
  <si>
    <t>231U0387</t>
  </si>
  <si>
    <t>MOLINA MENDOZA ANDRES GAMALIEL</t>
  </si>
  <si>
    <t>221U0861</t>
  </si>
  <si>
    <t>ORTIZ CRUZ FRIDA MONSERRAT</t>
  </si>
  <si>
    <t>231U0313</t>
  </si>
  <si>
    <t>POLITO OLIN DARIAN DE JESÚS</t>
  </si>
  <si>
    <t>231U0315</t>
  </si>
  <si>
    <t>RAMIREZ QUIRINO ALEJANDRO DE JESUS</t>
  </si>
  <si>
    <t>231U0317</t>
  </si>
  <si>
    <t>REYES DIAZ MARYURI ITZEL</t>
  </si>
  <si>
    <t>231U0318</t>
  </si>
  <si>
    <t>RODRIGUEZ REYES VALERIA</t>
  </si>
  <si>
    <t>231U0322</t>
  </si>
  <si>
    <t>TOTO BAUTISTA YESENIA</t>
  </si>
  <si>
    <t>231U0324</t>
  </si>
  <si>
    <t>TRICHE HIPOLITO JOSELIN DEL CARMEN</t>
  </si>
  <si>
    <t>221U0479</t>
  </si>
  <si>
    <t>VARA GARCIA ADOLFO</t>
  </si>
  <si>
    <t>231U0327</t>
  </si>
  <si>
    <t>VELAZCO PUCHETA OSMAR DE JESUS</t>
  </si>
  <si>
    <t>231U0666</t>
  </si>
  <si>
    <t>ZARCO TENORIO WILLIAMS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</si>
</sst>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Arial MT"/>
    </font>
    <font>
      <sz val="11"/>
      <name val="Arial MT"/>
    </font>
    <font>
      <sz val="11"/>
      <color rgb="FF000000"/>
      <name val="Arial MT"/>
      <family val="2"/>
    </font>
    <font>
      <sz val="11"/>
      <name val="Arial MT"/>
      <family val="2"/>
    </font>
    <font>
      <sz val="10"/>
      <name val="Arial MT"/>
    </font>
    <font>
      <sz val="10"/>
      <color rgb="FF000000"/>
      <name val="Arial MT"/>
    </font>
    <font>
      <sz val="10"/>
      <name val="Calibri "/>
    </font>
    <font>
      <sz val="10"/>
      <color theme="1"/>
      <name val="Calibri 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5" xfId="0" applyBorder="1" applyAlignment="1">
      <alignment horizontal="center"/>
    </xf>
    <xf numFmtId="1" fontId="7" fillId="0" borderId="6" xfId="0" applyNumberFormat="1" applyFont="1" applyBorder="1" applyAlignment="1">
      <alignment horizontal="left" vertical="top" indent="1" shrinkToFit="1"/>
    </xf>
    <xf numFmtId="0" fontId="8" fillId="0" borderId="6" xfId="0" applyFont="1" applyBorder="1" applyAlignment="1">
      <alignment horizontal="left" vertical="top" wrapText="1"/>
    </xf>
    <xf numFmtId="1" fontId="7" fillId="0" borderId="6" xfId="0" applyNumberFormat="1" applyFont="1" applyBorder="1" applyAlignment="1">
      <alignment horizontal="left" vertical="top" shrinkToFit="1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1" fontId="9" fillId="0" borderId="6" xfId="0" applyNumberFormat="1" applyFont="1" applyBorder="1" applyAlignment="1">
      <alignment horizontal="left" vertical="top" indent="1" shrinkToFit="1"/>
    </xf>
    <xf numFmtId="1" fontId="9" fillId="0" borderId="6" xfId="0" applyNumberFormat="1" applyFont="1" applyBorder="1" applyAlignment="1">
      <alignment horizontal="left" vertical="top" shrinkToFit="1"/>
    </xf>
    <xf numFmtId="0" fontId="8" fillId="0" borderId="6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6" fillId="0" borderId="2" xfId="0" applyFont="1" applyBorder="1"/>
    <xf numFmtId="0" fontId="6" fillId="0" borderId="5" xfId="0" applyFont="1" applyBorder="1" applyAlignment="1">
      <alignment horizontal="center"/>
    </xf>
    <xf numFmtId="0" fontId="6" fillId="0" borderId="0" xfId="0" applyFont="1"/>
    <xf numFmtId="0" fontId="6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9" fontId="2" fillId="3" borderId="2" xfId="1" applyFont="1" applyFill="1" applyBorder="1" applyAlignment="1">
      <alignment horizontal="center"/>
    </xf>
    <xf numFmtId="0" fontId="11" fillId="0" borderId="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1" fontId="12" fillId="0" borderId="6" xfId="0" applyNumberFormat="1" applyFont="1" applyBorder="1" applyAlignment="1">
      <alignment horizontal="left" vertical="top" indent="1" shrinkToFit="1"/>
    </xf>
    <xf numFmtId="0" fontId="11" fillId="0" borderId="6" xfId="0" applyFont="1" applyBorder="1" applyAlignment="1">
      <alignment horizontal="left" vertical="top" wrapText="1"/>
    </xf>
    <xf numFmtId="1" fontId="12" fillId="0" borderId="6" xfId="0" applyNumberFormat="1" applyFont="1" applyBorder="1" applyAlignment="1">
      <alignment horizontal="left" vertical="top" shrinkToFit="1"/>
    </xf>
    <xf numFmtId="0" fontId="13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62"/>
  <sheetViews>
    <sheetView topLeftCell="A3" zoomScale="50" zoomScaleNormal="50" workbookViewId="0">
      <selection activeCell="K4" sqref="K4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6.363281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3" width="5.7265625" customWidth="1"/>
  </cols>
  <sheetData>
    <row r="2" spans="2:17" ht="15.5">
      <c r="B2" s="45" t="s">
        <v>8</v>
      </c>
      <c r="C2" s="45"/>
      <c r="D2" s="45"/>
      <c r="E2" s="45"/>
      <c r="F2" s="45"/>
      <c r="G2" s="45"/>
      <c r="H2" s="45"/>
      <c r="I2" s="45"/>
      <c r="J2" s="45"/>
      <c r="K2" s="45"/>
      <c r="L2" s="2"/>
    </row>
    <row r="3" spans="2:17">
      <c r="C3" s="51" t="s">
        <v>7</v>
      </c>
      <c r="D3" s="51"/>
      <c r="E3" s="51"/>
      <c r="F3" s="51"/>
      <c r="G3" s="51"/>
      <c r="H3" s="51"/>
      <c r="I3" s="51"/>
      <c r="J3" s="51"/>
      <c r="K3" s="51"/>
      <c r="L3" s="1"/>
    </row>
    <row r="4" spans="2:17">
      <c r="C4" t="s">
        <v>0</v>
      </c>
      <c r="D4" s="17" t="s">
        <v>199</v>
      </c>
      <c r="E4" s="46" t="s">
        <v>200</v>
      </c>
      <c r="F4" s="46"/>
      <c r="H4" t="s">
        <v>1</v>
      </c>
      <c r="I4" s="47">
        <v>45448</v>
      </c>
      <c r="J4" s="47"/>
    </row>
    <row r="5" spans="2:17" ht="6.75" customHeight="1">
      <c r="D5" s="5"/>
    </row>
    <row r="6" spans="2:17">
      <c r="C6" t="s">
        <v>2</v>
      </c>
      <c r="D6" s="18" t="s">
        <v>201</v>
      </c>
      <c r="E6" s="1"/>
      <c r="F6" s="50" t="s">
        <v>82</v>
      </c>
      <c r="G6" s="50"/>
      <c r="H6" s="50"/>
      <c r="I6" s="50"/>
      <c r="J6" s="50"/>
      <c r="K6" s="50"/>
    </row>
    <row r="7" spans="2:17" ht="11.25" customHeight="1"/>
    <row r="8" spans="2:17">
      <c r="B8" s="3" t="s">
        <v>3</v>
      </c>
      <c r="C8" s="3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  <c r="N8">
        <f>AVERAGE(H9:H41)</f>
        <v>90.757575757575751</v>
      </c>
      <c r="P8">
        <v>33</v>
      </c>
      <c r="Q8">
        <v>100</v>
      </c>
    </row>
    <row r="9" spans="2:17" ht="14.5" customHeight="1">
      <c r="B9" s="20">
        <v>1</v>
      </c>
      <c r="C9" s="21" t="s">
        <v>17</v>
      </c>
      <c r="D9" s="21" t="s">
        <v>50</v>
      </c>
      <c r="E9" s="4">
        <v>100</v>
      </c>
      <c r="F9" s="4">
        <v>70</v>
      </c>
      <c r="G9" s="4">
        <v>70</v>
      </c>
      <c r="H9" s="4">
        <v>100</v>
      </c>
      <c r="I9" s="4">
        <v>0</v>
      </c>
      <c r="J9" s="4">
        <v>0</v>
      </c>
      <c r="K9" s="4">
        <v>0</v>
      </c>
      <c r="L9" s="9">
        <f>SUM(E9:K9)/7</f>
        <v>48.571428571428569</v>
      </c>
      <c r="P9">
        <v>28</v>
      </c>
      <c r="Q9">
        <f>Q8*P9/P8</f>
        <v>84.848484848484844</v>
      </c>
    </row>
    <row r="10" spans="2:17">
      <c r="B10" s="20">
        <v>2</v>
      </c>
      <c r="C10" s="21" t="s">
        <v>18</v>
      </c>
      <c r="D10" s="21" t="s">
        <v>51</v>
      </c>
      <c r="E10" s="4">
        <v>100</v>
      </c>
      <c r="F10" s="4">
        <v>100</v>
      </c>
      <c r="G10" s="4">
        <v>70</v>
      </c>
      <c r="H10" s="4">
        <v>100</v>
      </c>
      <c r="I10" s="4">
        <v>86</v>
      </c>
      <c r="J10" s="4">
        <v>0</v>
      </c>
      <c r="K10" s="4">
        <v>0</v>
      </c>
      <c r="L10" s="9">
        <f t="shared" ref="L10:L48" si="0">SUM(E10:K10)/7</f>
        <v>65.142857142857139</v>
      </c>
    </row>
    <row r="11" spans="2:17">
      <c r="B11" s="20">
        <v>3</v>
      </c>
      <c r="C11" s="21" t="s">
        <v>19</v>
      </c>
      <c r="D11" s="21" t="s">
        <v>52</v>
      </c>
      <c r="E11" s="4">
        <v>100</v>
      </c>
      <c r="F11" s="4">
        <v>100</v>
      </c>
      <c r="G11" s="4">
        <v>100</v>
      </c>
      <c r="H11" s="4">
        <v>100</v>
      </c>
      <c r="I11" s="4">
        <v>100</v>
      </c>
      <c r="J11" s="4">
        <v>0</v>
      </c>
      <c r="K11" s="4">
        <v>0</v>
      </c>
      <c r="L11" s="9">
        <f t="shared" si="0"/>
        <v>71.428571428571431</v>
      </c>
    </row>
    <row r="12" spans="2:17">
      <c r="B12" s="20">
        <v>4</v>
      </c>
      <c r="C12" s="21" t="s">
        <v>20</v>
      </c>
      <c r="D12" s="21" t="s">
        <v>53</v>
      </c>
      <c r="E12" s="4">
        <v>100</v>
      </c>
      <c r="F12" s="4">
        <v>70</v>
      </c>
      <c r="G12" s="4">
        <v>98</v>
      </c>
      <c r="H12" s="4">
        <v>100</v>
      </c>
      <c r="I12" s="4">
        <v>90</v>
      </c>
      <c r="J12" s="4">
        <v>0</v>
      </c>
      <c r="K12" s="4">
        <v>0</v>
      </c>
      <c r="L12" s="9">
        <f t="shared" si="0"/>
        <v>65.428571428571431</v>
      </c>
    </row>
    <row r="13" spans="2:17">
      <c r="B13" s="20">
        <v>5</v>
      </c>
      <c r="C13" s="21" t="s">
        <v>21</v>
      </c>
      <c r="D13" s="21" t="s">
        <v>54</v>
      </c>
      <c r="E13" s="4">
        <v>100</v>
      </c>
      <c r="F13" s="4">
        <v>100</v>
      </c>
      <c r="G13" s="4">
        <v>90</v>
      </c>
      <c r="H13" s="4">
        <v>100</v>
      </c>
      <c r="I13" s="4">
        <v>95</v>
      </c>
      <c r="J13" s="4">
        <v>0</v>
      </c>
      <c r="K13" s="4">
        <v>0</v>
      </c>
      <c r="L13" s="9">
        <f t="shared" si="0"/>
        <v>69.285714285714292</v>
      </c>
    </row>
    <row r="14" spans="2:17">
      <c r="B14" s="20">
        <v>6</v>
      </c>
      <c r="C14" s="21" t="s">
        <v>22</v>
      </c>
      <c r="D14" s="21" t="s">
        <v>55</v>
      </c>
      <c r="E14" s="4">
        <v>100</v>
      </c>
      <c r="F14" s="4">
        <v>70</v>
      </c>
      <c r="G14" s="4">
        <v>70</v>
      </c>
      <c r="H14" s="4">
        <v>100</v>
      </c>
      <c r="I14" s="4">
        <v>76</v>
      </c>
      <c r="J14" s="4">
        <v>0</v>
      </c>
      <c r="K14" s="4">
        <v>0</v>
      </c>
      <c r="L14" s="9">
        <f t="shared" si="0"/>
        <v>59.428571428571431</v>
      </c>
    </row>
    <row r="15" spans="2:17">
      <c r="B15" s="20">
        <v>7</v>
      </c>
      <c r="C15" s="21" t="s">
        <v>23</v>
      </c>
      <c r="D15" s="21" t="s">
        <v>56</v>
      </c>
      <c r="E15" s="4">
        <v>100</v>
      </c>
      <c r="F15" s="4">
        <v>70</v>
      </c>
      <c r="G15" s="4">
        <v>90</v>
      </c>
      <c r="H15" s="4">
        <v>100</v>
      </c>
      <c r="I15" s="4">
        <v>85</v>
      </c>
      <c r="J15" s="4">
        <v>0</v>
      </c>
      <c r="K15" s="4">
        <v>0</v>
      </c>
      <c r="L15" s="9">
        <f t="shared" si="0"/>
        <v>63.571428571428569</v>
      </c>
    </row>
    <row r="16" spans="2:17">
      <c r="B16" s="20">
        <v>8</v>
      </c>
      <c r="C16" s="21" t="s">
        <v>24</v>
      </c>
      <c r="D16" s="21" t="s">
        <v>57</v>
      </c>
      <c r="E16" s="4">
        <v>100</v>
      </c>
      <c r="F16" s="4">
        <v>85</v>
      </c>
      <c r="G16" s="4">
        <v>70</v>
      </c>
      <c r="H16" s="4">
        <v>90</v>
      </c>
      <c r="I16" s="4">
        <v>100</v>
      </c>
      <c r="J16" s="4">
        <v>0</v>
      </c>
      <c r="K16" s="4">
        <v>0</v>
      </c>
      <c r="L16" s="9">
        <f t="shared" si="0"/>
        <v>63.571428571428569</v>
      </c>
    </row>
    <row r="17" spans="2:12">
      <c r="B17" s="20">
        <v>9</v>
      </c>
      <c r="C17" s="21" t="s">
        <v>25</v>
      </c>
      <c r="D17" s="21" t="s">
        <v>58</v>
      </c>
      <c r="E17" s="4">
        <v>100</v>
      </c>
      <c r="F17" s="4">
        <v>100</v>
      </c>
      <c r="G17" s="4">
        <v>80</v>
      </c>
      <c r="H17" s="4">
        <v>100</v>
      </c>
      <c r="I17" s="4">
        <v>0</v>
      </c>
      <c r="J17" s="4">
        <v>0</v>
      </c>
      <c r="K17" s="4">
        <v>0</v>
      </c>
      <c r="L17" s="9">
        <f t="shared" si="0"/>
        <v>54.285714285714285</v>
      </c>
    </row>
    <row r="18" spans="2:12">
      <c r="B18" s="22">
        <v>10</v>
      </c>
      <c r="C18" s="21" t="s">
        <v>26</v>
      </c>
      <c r="D18" s="21" t="s">
        <v>59</v>
      </c>
      <c r="E18" s="4">
        <v>100</v>
      </c>
      <c r="F18" s="4">
        <v>100</v>
      </c>
      <c r="G18" s="4">
        <v>100</v>
      </c>
      <c r="H18" s="4">
        <v>100</v>
      </c>
      <c r="I18" s="4">
        <v>100</v>
      </c>
      <c r="J18" s="4">
        <v>0</v>
      </c>
      <c r="K18" s="4">
        <v>0</v>
      </c>
      <c r="L18" s="9">
        <f t="shared" si="0"/>
        <v>71.428571428571431</v>
      </c>
    </row>
    <row r="19" spans="2:12">
      <c r="B19" s="22">
        <v>11</v>
      </c>
      <c r="C19" s="21" t="s">
        <v>27</v>
      </c>
      <c r="D19" s="21" t="s">
        <v>60</v>
      </c>
      <c r="E19" s="4">
        <v>100</v>
      </c>
      <c r="F19" s="4">
        <v>100</v>
      </c>
      <c r="G19" s="4">
        <v>90</v>
      </c>
      <c r="H19" s="4">
        <v>100</v>
      </c>
      <c r="I19" s="4">
        <v>100</v>
      </c>
      <c r="J19" s="4">
        <v>0</v>
      </c>
      <c r="K19" s="4">
        <v>0</v>
      </c>
      <c r="L19" s="9">
        <f t="shared" si="0"/>
        <v>70</v>
      </c>
    </row>
    <row r="20" spans="2:12">
      <c r="B20" s="22">
        <v>12</v>
      </c>
      <c r="C20" s="21" t="s">
        <v>28</v>
      </c>
      <c r="D20" s="21" t="s">
        <v>61</v>
      </c>
      <c r="E20" s="4">
        <v>100</v>
      </c>
      <c r="F20" s="4">
        <v>100</v>
      </c>
      <c r="G20" s="4">
        <v>90</v>
      </c>
      <c r="H20" s="4">
        <v>100</v>
      </c>
      <c r="I20" s="4">
        <v>83</v>
      </c>
      <c r="J20" s="4">
        <v>0</v>
      </c>
      <c r="K20" s="4">
        <v>0</v>
      </c>
      <c r="L20" s="9">
        <f t="shared" si="0"/>
        <v>67.571428571428569</v>
      </c>
    </row>
    <row r="21" spans="2:12">
      <c r="B21" s="22">
        <v>13</v>
      </c>
      <c r="C21" s="21" t="s">
        <v>29</v>
      </c>
      <c r="D21" s="21" t="s">
        <v>62</v>
      </c>
      <c r="E21" s="4">
        <v>100</v>
      </c>
      <c r="F21" s="4">
        <v>70</v>
      </c>
      <c r="G21" s="4">
        <v>95</v>
      </c>
      <c r="H21" s="4">
        <v>100</v>
      </c>
      <c r="I21" s="4">
        <v>83</v>
      </c>
      <c r="J21" s="4">
        <v>0</v>
      </c>
      <c r="K21" s="4">
        <v>0</v>
      </c>
      <c r="L21" s="9">
        <f t="shared" si="0"/>
        <v>64</v>
      </c>
    </row>
    <row r="22" spans="2:12">
      <c r="B22" s="22">
        <v>14</v>
      </c>
      <c r="C22" s="21" t="s">
        <v>30</v>
      </c>
      <c r="D22" s="21" t="s">
        <v>63</v>
      </c>
      <c r="E22" s="4">
        <v>100</v>
      </c>
      <c r="F22" s="4">
        <v>70</v>
      </c>
      <c r="G22" s="4">
        <v>70</v>
      </c>
      <c r="H22" s="4">
        <v>90</v>
      </c>
      <c r="I22" s="4">
        <v>0</v>
      </c>
      <c r="J22" s="4">
        <v>0</v>
      </c>
      <c r="K22" s="4">
        <v>0</v>
      </c>
      <c r="L22" s="9">
        <f t="shared" si="0"/>
        <v>47.142857142857146</v>
      </c>
    </row>
    <row r="23" spans="2:12">
      <c r="B23" s="22">
        <v>15</v>
      </c>
      <c r="C23" s="21" t="s">
        <v>31</v>
      </c>
      <c r="D23" s="21" t="s">
        <v>64</v>
      </c>
      <c r="E23" s="4">
        <v>100</v>
      </c>
      <c r="F23" s="4">
        <v>90</v>
      </c>
      <c r="G23" s="4">
        <v>100</v>
      </c>
      <c r="H23" s="4">
        <v>100</v>
      </c>
      <c r="I23" s="4">
        <v>80</v>
      </c>
      <c r="J23" s="4">
        <v>0</v>
      </c>
      <c r="K23" s="4">
        <v>0</v>
      </c>
      <c r="L23" s="9">
        <f t="shared" si="0"/>
        <v>67.142857142857139</v>
      </c>
    </row>
    <row r="24" spans="2:12">
      <c r="B24" s="22">
        <v>16</v>
      </c>
      <c r="C24" s="21" t="s">
        <v>32</v>
      </c>
      <c r="D24" s="21" t="s">
        <v>65</v>
      </c>
      <c r="E24" s="4">
        <v>100</v>
      </c>
      <c r="F24" s="4">
        <v>70</v>
      </c>
      <c r="G24" s="4">
        <v>0</v>
      </c>
      <c r="H24" s="4">
        <v>100</v>
      </c>
      <c r="I24" s="4">
        <v>70</v>
      </c>
      <c r="J24" s="4">
        <v>0</v>
      </c>
      <c r="K24" s="4">
        <v>0</v>
      </c>
      <c r="L24" s="9">
        <f t="shared" si="0"/>
        <v>48.571428571428569</v>
      </c>
    </row>
    <row r="25" spans="2:12">
      <c r="B25" s="22">
        <v>17</v>
      </c>
      <c r="C25" s="21" t="s">
        <v>33</v>
      </c>
      <c r="D25" s="21" t="s">
        <v>66</v>
      </c>
      <c r="E25" s="4">
        <v>100</v>
      </c>
      <c r="F25" s="4">
        <v>70</v>
      </c>
      <c r="G25" s="4">
        <v>70</v>
      </c>
      <c r="H25" s="4">
        <v>100</v>
      </c>
      <c r="I25" s="4">
        <v>70</v>
      </c>
      <c r="J25" s="4">
        <v>0</v>
      </c>
      <c r="K25" s="4">
        <v>0</v>
      </c>
      <c r="L25" s="9">
        <f t="shared" si="0"/>
        <v>58.571428571428569</v>
      </c>
    </row>
    <row r="26" spans="2:12">
      <c r="B26" s="22">
        <v>18</v>
      </c>
      <c r="C26" s="21" t="s">
        <v>34</v>
      </c>
      <c r="D26" s="21" t="s">
        <v>67</v>
      </c>
      <c r="E26" s="4">
        <v>100</v>
      </c>
      <c r="F26" s="4">
        <v>70</v>
      </c>
      <c r="G26" s="4">
        <v>70</v>
      </c>
      <c r="H26" s="4">
        <v>100</v>
      </c>
      <c r="I26" s="4">
        <v>95</v>
      </c>
      <c r="J26" s="4">
        <v>0</v>
      </c>
      <c r="K26" s="4">
        <v>0</v>
      </c>
      <c r="L26" s="9">
        <f t="shared" si="0"/>
        <v>62.142857142857146</v>
      </c>
    </row>
    <row r="27" spans="2:12">
      <c r="B27" s="22">
        <v>19</v>
      </c>
      <c r="C27" s="21" t="s">
        <v>35</v>
      </c>
      <c r="D27" s="21" t="s">
        <v>68</v>
      </c>
      <c r="E27" s="4">
        <v>100</v>
      </c>
      <c r="F27" s="4">
        <v>70</v>
      </c>
      <c r="G27" s="4">
        <v>0</v>
      </c>
      <c r="H27" s="4">
        <v>70</v>
      </c>
      <c r="I27" s="4">
        <v>80</v>
      </c>
      <c r="J27" s="4">
        <v>0</v>
      </c>
      <c r="K27" s="4">
        <v>0</v>
      </c>
      <c r="L27" s="9">
        <f t="shared" si="0"/>
        <v>45.714285714285715</v>
      </c>
    </row>
    <row r="28" spans="2:12">
      <c r="B28" s="22">
        <v>20</v>
      </c>
      <c r="C28" s="21" t="s">
        <v>36</v>
      </c>
      <c r="D28" s="21" t="s">
        <v>69</v>
      </c>
      <c r="E28" s="4">
        <v>100</v>
      </c>
      <c r="F28" s="4">
        <v>85</v>
      </c>
      <c r="G28" s="4">
        <v>100</v>
      </c>
      <c r="H28" s="4">
        <v>100</v>
      </c>
      <c r="I28" s="4">
        <v>70</v>
      </c>
      <c r="J28" s="4">
        <v>0</v>
      </c>
      <c r="K28" s="4">
        <v>0</v>
      </c>
      <c r="L28" s="9">
        <f t="shared" si="0"/>
        <v>65</v>
      </c>
    </row>
    <row r="29" spans="2:12">
      <c r="B29" s="22">
        <v>21</v>
      </c>
      <c r="C29" s="21" t="s">
        <v>37</v>
      </c>
      <c r="D29" s="21" t="s">
        <v>70</v>
      </c>
      <c r="E29" s="4">
        <v>100</v>
      </c>
      <c r="F29" s="4">
        <v>80</v>
      </c>
      <c r="G29" s="4">
        <v>90</v>
      </c>
      <c r="H29" s="4">
        <v>100</v>
      </c>
      <c r="I29" s="4">
        <v>95</v>
      </c>
      <c r="J29" s="4">
        <v>0</v>
      </c>
      <c r="K29" s="4">
        <v>0</v>
      </c>
      <c r="L29" s="9">
        <f t="shared" si="0"/>
        <v>66.428571428571431</v>
      </c>
    </row>
    <row r="30" spans="2:12">
      <c r="B30" s="22">
        <v>22</v>
      </c>
      <c r="C30" s="21" t="s">
        <v>38</v>
      </c>
      <c r="D30" s="21" t="s">
        <v>71</v>
      </c>
      <c r="E30" s="4">
        <v>100</v>
      </c>
      <c r="F30" s="4">
        <v>70</v>
      </c>
      <c r="G30" s="4">
        <v>70</v>
      </c>
      <c r="H30" s="4">
        <v>75</v>
      </c>
      <c r="I30" s="4">
        <v>85</v>
      </c>
      <c r="J30" s="4">
        <v>0</v>
      </c>
      <c r="K30" s="4">
        <v>0</v>
      </c>
      <c r="L30" s="9">
        <f t="shared" si="0"/>
        <v>57.142857142857146</v>
      </c>
    </row>
    <row r="31" spans="2:12">
      <c r="B31" s="22">
        <v>23</v>
      </c>
      <c r="C31" s="21" t="s">
        <v>39</v>
      </c>
      <c r="D31" s="21" t="s">
        <v>72</v>
      </c>
      <c r="E31" s="4">
        <v>100</v>
      </c>
      <c r="F31" s="4">
        <v>70</v>
      </c>
      <c r="G31" s="4">
        <v>0</v>
      </c>
      <c r="H31" s="4">
        <v>100</v>
      </c>
      <c r="I31" s="4">
        <v>0</v>
      </c>
      <c r="J31" s="4">
        <v>0</v>
      </c>
      <c r="K31" s="4">
        <v>0</v>
      </c>
      <c r="L31" s="9">
        <f t="shared" si="0"/>
        <v>38.571428571428569</v>
      </c>
    </row>
    <row r="32" spans="2:12">
      <c r="B32" s="22">
        <v>24</v>
      </c>
      <c r="C32" s="21" t="s">
        <v>40</v>
      </c>
      <c r="D32" s="21" t="s">
        <v>73</v>
      </c>
      <c r="E32" s="4">
        <v>100</v>
      </c>
      <c r="F32" s="4">
        <v>70</v>
      </c>
      <c r="G32" s="4">
        <v>70</v>
      </c>
      <c r="H32" s="4">
        <v>70</v>
      </c>
      <c r="I32" s="4">
        <v>0</v>
      </c>
      <c r="J32" s="4">
        <v>0</v>
      </c>
      <c r="K32" s="4">
        <v>0</v>
      </c>
      <c r="L32" s="9">
        <f t="shared" si="0"/>
        <v>44.285714285714285</v>
      </c>
    </row>
    <row r="33" spans="2:12">
      <c r="B33" s="22">
        <v>25</v>
      </c>
      <c r="C33" s="21" t="s">
        <v>41</v>
      </c>
      <c r="D33" s="21" t="s">
        <v>88</v>
      </c>
      <c r="E33" s="4">
        <v>100</v>
      </c>
      <c r="F33" s="4">
        <v>100</v>
      </c>
      <c r="G33" s="4">
        <v>90</v>
      </c>
      <c r="H33" s="4">
        <v>100</v>
      </c>
      <c r="I33" s="4">
        <v>95</v>
      </c>
      <c r="J33" s="4">
        <v>0</v>
      </c>
      <c r="K33" s="4">
        <v>0</v>
      </c>
      <c r="L33" s="9">
        <f t="shared" si="0"/>
        <v>69.285714285714292</v>
      </c>
    </row>
    <row r="34" spans="2:12">
      <c r="B34" s="22">
        <v>26</v>
      </c>
      <c r="C34" s="21" t="s">
        <v>42</v>
      </c>
      <c r="D34" s="21" t="s">
        <v>74</v>
      </c>
      <c r="E34" s="4">
        <v>100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9">
        <f t="shared" si="0"/>
        <v>14.285714285714286</v>
      </c>
    </row>
    <row r="35" spans="2:12">
      <c r="B35" s="22">
        <v>27</v>
      </c>
      <c r="C35" s="21" t="s">
        <v>43</v>
      </c>
      <c r="D35" s="21" t="s">
        <v>75</v>
      </c>
      <c r="E35" s="4">
        <v>100</v>
      </c>
      <c r="F35" s="4">
        <v>90</v>
      </c>
      <c r="G35" s="4">
        <v>78</v>
      </c>
      <c r="H35" s="4">
        <v>100</v>
      </c>
      <c r="I35" s="4">
        <v>100</v>
      </c>
      <c r="J35" s="4">
        <v>0</v>
      </c>
      <c r="K35" s="4">
        <v>0</v>
      </c>
      <c r="L35" s="9">
        <f t="shared" si="0"/>
        <v>66.857142857142861</v>
      </c>
    </row>
    <row r="36" spans="2:12">
      <c r="B36" s="22">
        <v>28</v>
      </c>
      <c r="C36" s="21" t="s">
        <v>44</v>
      </c>
      <c r="D36" s="21" t="s">
        <v>76</v>
      </c>
      <c r="E36" s="4">
        <v>100</v>
      </c>
      <c r="F36" s="4">
        <v>100</v>
      </c>
      <c r="G36" s="4">
        <v>80</v>
      </c>
      <c r="H36" s="4">
        <v>100</v>
      </c>
      <c r="I36" s="4">
        <v>95</v>
      </c>
      <c r="J36" s="4">
        <v>0</v>
      </c>
      <c r="K36" s="4">
        <v>0</v>
      </c>
      <c r="L36" s="9">
        <f t="shared" si="0"/>
        <v>67.857142857142861</v>
      </c>
    </row>
    <row r="37" spans="2:12">
      <c r="B37" s="22">
        <v>29</v>
      </c>
      <c r="C37" s="21" t="s">
        <v>45</v>
      </c>
      <c r="D37" s="21" t="s">
        <v>77</v>
      </c>
      <c r="E37" s="4">
        <v>100</v>
      </c>
      <c r="F37" s="4">
        <v>0</v>
      </c>
      <c r="G37" s="4">
        <v>0</v>
      </c>
      <c r="H37" s="4">
        <v>100</v>
      </c>
      <c r="I37" s="4">
        <v>0</v>
      </c>
      <c r="J37" s="4">
        <v>0</v>
      </c>
      <c r="K37" s="4">
        <v>0</v>
      </c>
      <c r="L37" s="9">
        <f t="shared" si="0"/>
        <v>28.571428571428573</v>
      </c>
    </row>
    <row r="38" spans="2:12">
      <c r="B38" s="22">
        <v>30</v>
      </c>
      <c r="C38" s="21" t="s">
        <v>46</v>
      </c>
      <c r="D38" s="21" t="s">
        <v>78</v>
      </c>
      <c r="E38" s="4">
        <v>100</v>
      </c>
      <c r="F38" s="4">
        <v>70</v>
      </c>
      <c r="G38" s="4">
        <v>80</v>
      </c>
      <c r="H38" s="4">
        <v>100</v>
      </c>
      <c r="I38" s="4">
        <v>90</v>
      </c>
      <c r="J38" s="4">
        <v>0</v>
      </c>
      <c r="K38" s="4">
        <v>0</v>
      </c>
      <c r="L38" s="9">
        <f t="shared" si="0"/>
        <v>62.857142857142854</v>
      </c>
    </row>
    <row r="39" spans="2:12">
      <c r="B39" s="22">
        <v>31</v>
      </c>
      <c r="C39" s="21" t="s">
        <v>47</v>
      </c>
      <c r="D39" s="21" t="s">
        <v>79</v>
      </c>
      <c r="E39" s="4">
        <v>100</v>
      </c>
      <c r="F39" s="4">
        <v>90</v>
      </c>
      <c r="G39" s="4">
        <v>70</v>
      </c>
      <c r="H39" s="4">
        <v>100</v>
      </c>
      <c r="I39" s="4">
        <v>90</v>
      </c>
      <c r="J39" s="4">
        <v>0</v>
      </c>
      <c r="K39" s="4">
        <v>0</v>
      </c>
      <c r="L39" s="9">
        <f t="shared" si="0"/>
        <v>64.285714285714292</v>
      </c>
    </row>
    <row r="40" spans="2:12">
      <c r="B40" s="22">
        <v>32</v>
      </c>
      <c r="C40" s="21" t="s">
        <v>48</v>
      </c>
      <c r="D40" s="21" t="s">
        <v>80</v>
      </c>
      <c r="E40" s="4">
        <v>100</v>
      </c>
      <c r="F40" s="4">
        <v>70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9">
        <f t="shared" si="0"/>
        <v>24.285714285714285</v>
      </c>
    </row>
    <row r="41" spans="2:12">
      <c r="B41" s="22">
        <v>33</v>
      </c>
      <c r="C41" s="21" t="s">
        <v>49</v>
      </c>
      <c r="D41" s="21" t="s">
        <v>81</v>
      </c>
      <c r="E41" s="4">
        <v>100</v>
      </c>
      <c r="F41" s="4">
        <v>100</v>
      </c>
      <c r="G41" s="4">
        <v>100</v>
      </c>
      <c r="H41" s="4">
        <v>100</v>
      </c>
      <c r="I41" s="4">
        <v>100</v>
      </c>
      <c r="J41" s="4">
        <v>0</v>
      </c>
      <c r="K41" s="4">
        <v>0</v>
      </c>
      <c r="L41" s="9">
        <f t="shared" si="0"/>
        <v>71.428571428571431</v>
      </c>
    </row>
    <row r="42" spans="2:12">
      <c r="B42" s="6">
        <f t="shared" ref="B42:B53" si="1">B41+1</f>
        <v>34</v>
      </c>
      <c r="C42" s="6"/>
      <c r="D42" s="6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>
      <c r="B43" s="6">
        <f t="shared" si="1"/>
        <v>35</v>
      </c>
      <c r="C43" s="6"/>
      <c r="D43" s="6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>
      <c r="B44" s="6">
        <f t="shared" si="1"/>
        <v>36</v>
      </c>
      <c r="C44" s="6"/>
      <c r="D44" s="6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>
      <c r="B45" s="6">
        <f t="shared" si="1"/>
        <v>37</v>
      </c>
      <c r="C45" s="7"/>
      <c r="D45" s="6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>
      <c r="B46" s="6">
        <f t="shared" si="1"/>
        <v>38</v>
      </c>
      <c r="C46" s="7"/>
      <c r="D46" s="6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>
      <c r="B47" s="6">
        <f t="shared" si="1"/>
        <v>39</v>
      </c>
      <c r="C47" s="7"/>
      <c r="D47" s="6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>
      <c r="B48" s="6">
        <f t="shared" si="1"/>
        <v>40</v>
      </c>
      <c r="C48" s="7"/>
      <c r="D48" s="6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6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6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6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6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19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C54" s="48"/>
      <c r="D54" s="48"/>
      <c r="E54" s="10">
        <f>COUNTIF(E9:E53,"&gt;=70")</f>
        <v>33</v>
      </c>
      <c r="F54" s="10">
        <f t="shared" ref="F54:K54" si="3">COUNTIF(F9:F53,"&gt;=70")</f>
        <v>31</v>
      </c>
      <c r="G54" s="10">
        <f t="shared" si="3"/>
        <v>27</v>
      </c>
      <c r="H54" s="10">
        <f t="shared" si="3"/>
        <v>31</v>
      </c>
      <c r="I54" s="10">
        <f t="shared" si="3"/>
        <v>25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4</v>
      </c>
    </row>
    <row r="55" spans="2:12">
      <c r="C55" s="48"/>
      <c r="D55" s="48"/>
      <c r="E55" s="11">
        <f>COUNTIF(E9:E53,"&lt;70")</f>
        <v>0</v>
      </c>
      <c r="F55" s="11">
        <f t="shared" ref="F55:L55" si="5">COUNTIF(F9:F53,"&lt;70")</f>
        <v>2</v>
      </c>
      <c r="G55" s="11">
        <f t="shared" si="5"/>
        <v>6</v>
      </c>
      <c r="H55" s="11">
        <f t="shared" si="5"/>
        <v>2</v>
      </c>
      <c r="I55" s="11">
        <f t="shared" si="5"/>
        <v>8</v>
      </c>
      <c r="J55" s="11">
        <f t="shared" si="5"/>
        <v>33</v>
      </c>
      <c r="K55" s="11">
        <f t="shared" si="5"/>
        <v>33</v>
      </c>
      <c r="L55" s="11">
        <f t="shared" si="5"/>
        <v>41</v>
      </c>
    </row>
    <row r="56" spans="2:12">
      <c r="C56" s="48"/>
      <c r="D56" s="48"/>
      <c r="E56" s="11">
        <f>COUNT(E9:E53)</f>
        <v>33</v>
      </c>
      <c r="F56" s="11">
        <f t="shared" ref="F56:L56" si="6">COUNT(F9:F53)</f>
        <v>33</v>
      </c>
      <c r="G56" s="11">
        <f t="shared" si="6"/>
        <v>33</v>
      </c>
      <c r="H56" s="11">
        <f t="shared" si="6"/>
        <v>33</v>
      </c>
      <c r="I56" s="11">
        <f t="shared" si="6"/>
        <v>33</v>
      </c>
      <c r="J56" s="11">
        <f t="shared" si="6"/>
        <v>33</v>
      </c>
      <c r="K56" s="11">
        <f t="shared" si="6"/>
        <v>33</v>
      </c>
      <c r="L56" s="11">
        <f t="shared" si="6"/>
        <v>45</v>
      </c>
    </row>
    <row r="57" spans="2:12">
      <c r="C57" s="48"/>
      <c r="D57" s="48"/>
      <c r="E57" s="12">
        <f>E54/E56</f>
        <v>1</v>
      </c>
      <c r="F57" s="13">
        <f t="shared" ref="F57:L57" si="7">F54/F56</f>
        <v>0.93939393939393945</v>
      </c>
      <c r="G57" s="13">
        <f t="shared" si="7"/>
        <v>0.81818181818181823</v>
      </c>
      <c r="H57" s="13">
        <f t="shared" si="7"/>
        <v>0.93939393939393945</v>
      </c>
      <c r="I57" s="13">
        <f t="shared" si="7"/>
        <v>0.75757575757575757</v>
      </c>
      <c r="J57" s="13">
        <f t="shared" si="7"/>
        <v>0</v>
      </c>
      <c r="K57" s="13">
        <f t="shared" si="7"/>
        <v>0</v>
      </c>
      <c r="L57" s="13">
        <f t="shared" si="7"/>
        <v>8.8888888888888892E-2</v>
      </c>
    </row>
    <row r="58" spans="2:12">
      <c r="C58" s="48"/>
      <c r="D58" s="48"/>
      <c r="E58" s="12">
        <f>E55/E56</f>
        <v>0</v>
      </c>
      <c r="F58" s="12">
        <f t="shared" ref="F58:L58" si="8">F55/F56</f>
        <v>6.0606060606060608E-2</v>
      </c>
      <c r="G58" s="13">
        <f t="shared" si="8"/>
        <v>0.18181818181818182</v>
      </c>
      <c r="H58" s="13">
        <f t="shared" si="8"/>
        <v>6.0606060606060608E-2</v>
      </c>
      <c r="I58" s="13">
        <f t="shared" si="8"/>
        <v>0.24242424242424243</v>
      </c>
      <c r="J58" s="13">
        <f t="shared" si="8"/>
        <v>1</v>
      </c>
      <c r="K58" s="13">
        <f t="shared" si="8"/>
        <v>1</v>
      </c>
      <c r="L58" s="13">
        <f t="shared" si="8"/>
        <v>0.91111111111111109</v>
      </c>
    </row>
    <row r="59" spans="2:12">
      <c r="C59" s="48"/>
      <c r="D59" s="48"/>
    </row>
    <row r="60" spans="2:12">
      <c r="C60" s="1"/>
      <c r="D60" s="1"/>
    </row>
    <row r="61" spans="2:12">
      <c r="E61" s="52"/>
      <c r="F61" s="52"/>
      <c r="G61" s="52"/>
      <c r="H61" s="52"/>
      <c r="I61" s="52"/>
      <c r="J61" s="52"/>
      <c r="K61" s="52"/>
    </row>
    <row r="62" spans="2:12">
      <c r="E62" s="49" t="s">
        <v>15</v>
      </c>
      <c r="F62" s="49"/>
      <c r="G62" s="49"/>
      <c r="H62" s="49"/>
      <c r="I62" s="49"/>
      <c r="J62" s="49"/>
      <c r="K62" s="49"/>
    </row>
  </sheetData>
  <mergeCells count="13">
    <mergeCell ref="B2:K2"/>
    <mergeCell ref="E4:F4"/>
    <mergeCell ref="I4:J4"/>
    <mergeCell ref="C54:D54"/>
    <mergeCell ref="E62:K62"/>
    <mergeCell ref="C55:D55"/>
    <mergeCell ref="F6:K6"/>
    <mergeCell ref="C3:K3"/>
    <mergeCell ref="C58:D58"/>
    <mergeCell ref="C59:D59"/>
    <mergeCell ref="C57:D57"/>
    <mergeCell ref="C56:D5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62"/>
  <sheetViews>
    <sheetView topLeftCell="A4" zoomScale="52" zoomScaleNormal="70" workbookViewId="0">
      <selection activeCell="I5" sqref="I5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52.816406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3" width="5.7265625" customWidth="1"/>
  </cols>
  <sheetData>
    <row r="2" spans="2:16" ht="15.5">
      <c r="B2" s="45" t="s">
        <v>8</v>
      </c>
      <c r="C2" s="45"/>
      <c r="D2" s="45"/>
      <c r="E2" s="45"/>
      <c r="F2" s="45"/>
      <c r="G2" s="45"/>
      <c r="H2" s="45"/>
      <c r="I2" s="45"/>
      <c r="J2" s="45"/>
      <c r="K2" s="45"/>
      <c r="L2" s="2"/>
    </row>
    <row r="3" spans="2:16">
      <c r="C3" s="51" t="s">
        <v>7</v>
      </c>
      <c r="D3" s="51"/>
      <c r="E3" s="51"/>
      <c r="F3" s="51"/>
      <c r="G3" s="51"/>
      <c r="H3" s="51"/>
      <c r="I3" s="51"/>
      <c r="J3" s="51"/>
      <c r="K3" s="51"/>
      <c r="L3" s="1"/>
    </row>
    <row r="4" spans="2:16">
      <c r="C4" t="s">
        <v>0</v>
      </c>
      <c r="D4" s="17" t="s">
        <v>206</v>
      </c>
      <c r="E4" s="46" t="s">
        <v>207</v>
      </c>
      <c r="F4" s="46"/>
      <c r="H4" t="s">
        <v>1</v>
      </c>
      <c r="I4" s="47">
        <v>45448</v>
      </c>
      <c r="J4" s="47"/>
    </row>
    <row r="5" spans="2:16" ht="6.75" customHeight="1">
      <c r="D5" s="5"/>
    </row>
    <row r="6" spans="2:16">
      <c r="C6" t="s">
        <v>2</v>
      </c>
      <c r="D6" s="18" t="s">
        <v>201</v>
      </c>
      <c r="E6" s="1"/>
      <c r="F6" s="50" t="s">
        <v>82</v>
      </c>
      <c r="G6" s="50"/>
      <c r="H6" s="50"/>
      <c r="I6" s="50"/>
      <c r="J6" s="50"/>
      <c r="K6" s="50"/>
    </row>
    <row r="7" spans="2:16" ht="11.25" customHeight="1"/>
    <row r="8" spans="2:16">
      <c r="B8" s="3" t="s">
        <v>3</v>
      </c>
      <c r="C8" s="3" t="s">
        <v>5</v>
      </c>
      <c r="D8" s="23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</row>
    <row r="9" spans="2:16">
      <c r="B9" s="20">
        <v>1</v>
      </c>
      <c r="C9" s="21" t="s">
        <v>89</v>
      </c>
      <c r="D9" s="21" t="s">
        <v>90</v>
      </c>
      <c r="E9" s="4">
        <v>95</v>
      </c>
      <c r="F9" s="4">
        <v>100</v>
      </c>
      <c r="G9" s="4">
        <v>100</v>
      </c>
      <c r="H9" s="4">
        <v>100</v>
      </c>
      <c r="I9" s="4">
        <v>100</v>
      </c>
      <c r="J9" s="4">
        <v>100</v>
      </c>
      <c r="K9" s="4">
        <v>100</v>
      </c>
      <c r="L9" s="9">
        <f>SUM(E9:K9)/7</f>
        <v>99.285714285714292</v>
      </c>
      <c r="N9">
        <f>AVERAGE(H9:H38)</f>
        <v>76.666666666666671</v>
      </c>
    </row>
    <row r="10" spans="2:16">
      <c r="B10" s="20">
        <v>2</v>
      </c>
      <c r="C10" s="21" t="s">
        <v>91</v>
      </c>
      <c r="D10" s="21" t="s">
        <v>92</v>
      </c>
      <c r="E10" s="4">
        <v>95</v>
      </c>
      <c r="F10" s="4">
        <v>100</v>
      </c>
      <c r="G10" s="4">
        <v>100</v>
      </c>
      <c r="H10" s="4">
        <v>85</v>
      </c>
      <c r="I10" s="4">
        <v>90</v>
      </c>
      <c r="J10" s="4">
        <v>90</v>
      </c>
      <c r="K10" s="4">
        <v>100</v>
      </c>
      <c r="L10" s="9">
        <f t="shared" ref="L10:L48" si="0">SUM(E10:K10)/7</f>
        <v>94.285714285714292</v>
      </c>
    </row>
    <row r="11" spans="2:16">
      <c r="B11" s="20">
        <v>3</v>
      </c>
      <c r="C11" s="21" t="s">
        <v>93</v>
      </c>
      <c r="D11" s="21" t="s">
        <v>94</v>
      </c>
      <c r="E11" s="4">
        <v>95</v>
      </c>
      <c r="F11" s="4">
        <v>100</v>
      </c>
      <c r="G11" s="4">
        <v>100</v>
      </c>
      <c r="H11" s="4">
        <v>0</v>
      </c>
      <c r="I11" s="4">
        <v>90</v>
      </c>
      <c r="J11" s="4">
        <v>70</v>
      </c>
      <c r="K11" s="4">
        <v>100</v>
      </c>
      <c r="L11" s="9">
        <f t="shared" si="0"/>
        <v>79.285714285714292</v>
      </c>
      <c r="N11">
        <v>30</v>
      </c>
      <c r="P11">
        <v>100</v>
      </c>
    </row>
    <row r="12" spans="2:16">
      <c r="B12" s="20">
        <v>4</v>
      </c>
      <c r="C12" s="21" t="s">
        <v>95</v>
      </c>
      <c r="D12" s="21" t="s">
        <v>96</v>
      </c>
      <c r="E12" s="4">
        <v>100</v>
      </c>
      <c r="F12" s="4">
        <v>100</v>
      </c>
      <c r="G12" s="4">
        <v>100</v>
      </c>
      <c r="H12" s="4">
        <v>90</v>
      </c>
      <c r="I12" s="4">
        <v>100</v>
      </c>
      <c r="J12" s="4">
        <v>100</v>
      </c>
      <c r="K12" s="4">
        <v>100</v>
      </c>
      <c r="L12" s="9">
        <f t="shared" si="0"/>
        <v>98.571428571428569</v>
      </c>
      <c r="N12">
        <v>24</v>
      </c>
      <c r="P12">
        <f>P11*N12/N11</f>
        <v>80</v>
      </c>
    </row>
    <row r="13" spans="2:16">
      <c r="B13" s="20">
        <v>5</v>
      </c>
      <c r="C13" s="21" t="s">
        <v>97</v>
      </c>
      <c r="D13" s="21" t="s">
        <v>98</v>
      </c>
      <c r="E13" s="4">
        <v>95</v>
      </c>
      <c r="F13" s="4">
        <v>100</v>
      </c>
      <c r="G13" s="4">
        <v>100</v>
      </c>
      <c r="H13" s="4">
        <v>0</v>
      </c>
      <c r="I13" s="4">
        <v>70</v>
      </c>
      <c r="J13" s="4">
        <v>70</v>
      </c>
      <c r="K13" s="4">
        <v>100</v>
      </c>
      <c r="L13" s="9">
        <f t="shared" si="0"/>
        <v>76.428571428571431</v>
      </c>
    </row>
    <row r="14" spans="2:16">
      <c r="B14" s="20">
        <v>6</v>
      </c>
      <c r="C14" s="21" t="s">
        <v>99</v>
      </c>
      <c r="D14" s="21" t="s">
        <v>100</v>
      </c>
      <c r="E14" s="4">
        <v>95</v>
      </c>
      <c r="F14" s="4">
        <v>100</v>
      </c>
      <c r="G14" s="4">
        <v>100</v>
      </c>
      <c r="H14" s="4">
        <v>85</v>
      </c>
      <c r="I14" s="4">
        <v>70</v>
      </c>
      <c r="J14" s="4">
        <v>70</v>
      </c>
      <c r="K14" s="4">
        <v>100</v>
      </c>
      <c r="L14" s="9">
        <f t="shared" si="0"/>
        <v>88.571428571428569</v>
      </c>
    </row>
    <row r="15" spans="2:16">
      <c r="B15" s="20">
        <v>7</v>
      </c>
      <c r="C15" s="21" t="s">
        <v>101</v>
      </c>
      <c r="D15" s="21" t="s">
        <v>102</v>
      </c>
      <c r="E15" s="4">
        <v>95</v>
      </c>
      <c r="F15" s="4">
        <v>100</v>
      </c>
      <c r="G15" s="4">
        <v>100</v>
      </c>
      <c r="H15" s="4">
        <v>0</v>
      </c>
      <c r="I15" s="4">
        <v>70</v>
      </c>
      <c r="J15" s="4">
        <v>70</v>
      </c>
      <c r="K15" s="4">
        <v>100</v>
      </c>
      <c r="L15" s="9">
        <f t="shared" si="0"/>
        <v>76.428571428571431</v>
      </c>
    </row>
    <row r="16" spans="2:16">
      <c r="B16" s="20">
        <v>8</v>
      </c>
      <c r="C16" s="21" t="s">
        <v>103</v>
      </c>
      <c r="D16" s="21" t="s">
        <v>104</v>
      </c>
      <c r="E16" s="4">
        <v>95</v>
      </c>
      <c r="F16" s="4">
        <v>100</v>
      </c>
      <c r="G16" s="4">
        <v>90</v>
      </c>
      <c r="H16" s="4">
        <v>85</v>
      </c>
      <c r="I16" s="4">
        <v>100</v>
      </c>
      <c r="J16" s="4">
        <v>100</v>
      </c>
      <c r="K16" s="4">
        <v>100</v>
      </c>
      <c r="L16" s="9">
        <f t="shared" si="0"/>
        <v>95.714285714285708</v>
      </c>
    </row>
    <row r="17" spans="2:12">
      <c r="B17" s="20">
        <v>9</v>
      </c>
      <c r="C17" s="21" t="s">
        <v>105</v>
      </c>
      <c r="D17" s="21" t="s">
        <v>106</v>
      </c>
      <c r="E17" s="4">
        <v>95</v>
      </c>
      <c r="F17" s="4">
        <v>100</v>
      </c>
      <c r="G17" s="4">
        <v>100</v>
      </c>
      <c r="H17" s="4">
        <v>85</v>
      </c>
      <c r="I17" s="4">
        <v>90</v>
      </c>
      <c r="J17" s="4">
        <v>90</v>
      </c>
      <c r="K17" s="4">
        <v>100</v>
      </c>
      <c r="L17" s="9">
        <f t="shared" si="0"/>
        <v>94.285714285714292</v>
      </c>
    </row>
    <row r="18" spans="2:12">
      <c r="B18" s="22">
        <v>10</v>
      </c>
      <c r="C18" s="21" t="s">
        <v>107</v>
      </c>
      <c r="D18" s="21" t="s">
        <v>108</v>
      </c>
      <c r="E18" s="4">
        <v>100</v>
      </c>
      <c r="F18" s="4">
        <v>100</v>
      </c>
      <c r="G18" s="4">
        <v>90</v>
      </c>
      <c r="H18" s="4">
        <v>100</v>
      </c>
      <c r="I18" s="4">
        <v>70</v>
      </c>
      <c r="J18" s="4">
        <v>70</v>
      </c>
      <c r="K18" s="4">
        <v>100</v>
      </c>
      <c r="L18" s="9">
        <f t="shared" si="0"/>
        <v>90</v>
      </c>
    </row>
    <row r="19" spans="2:12">
      <c r="B19" s="22">
        <v>11</v>
      </c>
      <c r="C19" s="21" t="s">
        <v>109</v>
      </c>
      <c r="D19" s="21" t="s">
        <v>110</v>
      </c>
      <c r="E19" s="4">
        <v>95</v>
      </c>
      <c r="F19" s="4">
        <v>100</v>
      </c>
      <c r="G19" s="4">
        <v>90</v>
      </c>
      <c r="H19" s="4">
        <v>100</v>
      </c>
      <c r="I19" s="4">
        <v>100</v>
      </c>
      <c r="J19" s="4">
        <v>100</v>
      </c>
      <c r="K19" s="4">
        <v>100</v>
      </c>
      <c r="L19" s="9">
        <f t="shared" si="0"/>
        <v>97.857142857142861</v>
      </c>
    </row>
    <row r="20" spans="2:12">
      <c r="B20" s="22">
        <v>12</v>
      </c>
      <c r="C20" s="21" t="s">
        <v>111</v>
      </c>
      <c r="D20" s="21" t="s">
        <v>112</v>
      </c>
      <c r="E20" s="4">
        <v>100</v>
      </c>
      <c r="F20" s="4">
        <v>100</v>
      </c>
      <c r="G20" s="4">
        <v>90</v>
      </c>
      <c r="H20" s="4">
        <v>100</v>
      </c>
      <c r="I20" s="4">
        <v>100</v>
      </c>
      <c r="J20" s="4">
        <v>100</v>
      </c>
      <c r="K20" s="4">
        <v>100</v>
      </c>
      <c r="L20" s="9">
        <f t="shared" si="0"/>
        <v>98.571428571428569</v>
      </c>
    </row>
    <row r="21" spans="2:12">
      <c r="B21" s="22">
        <v>13</v>
      </c>
      <c r="C21" s="21" t="s">
        <v>113</v>
      </c>
      <c r="D21" s="21" t="s">
        <v>114</v>
      </c>
      <c r="E21" s="4">
        <v>95</v>
      </c>
      <c r="F21" s="4">
        <v>100</v>
      </c>
      <c r="G21" s="4">
        <v>100</v>
      </c>
      <c r="H21" s="4">
        <v>0</v>
      </c>
      <c r="I21" s="4">
        <v>90</v>
      </c>
      <c r="J21" s="4">
        <v>70</v>
      </c>
      <c r="K21" s="4">
        <v>100</v>
      </c>
      <c r="L21" s="9">
        <f t="shared" si="0"/>
        <v>79.285714285714292</v>
      </c>
    </row>
    <row r="22" spans="2:12">
      <c r="B22" s="22">
        <v>14</v>
      </c>
      <c r="C22" s="21" t="s">
        <v>115</v>
      </c>
      <c r="D22" s="21" t="s">
        <v>116</v>
      </c>
      <c r="E22" s="4">
        <v>100</v>
      </c>
      <c r="F22" s="4">
        <v>100</v>
      </c>
      <c r="G22" s="4">
        <v>100</v>
      </c>
      <c r="H22" s="4">
        <v>85</v>
      </c>
      <c r="I22" s="4">
        <v>80</v>
      </c>
      <c r="J22" s="4">
        <v>80</v>
      </c>
      <c r="K22" s="4">
        <v>100</v>
      </c>
      <c r="L22" s="9">
        <f t="shared" si="0"/>
        <v>92.142857142857139</v>
      </c>
    </row>
    <row r="23" spans="2:12">
      <c r="B23" s="22">
        <v>15</v>
      </c>
      <c r="C23" s="21" t="s">
        <v>117</v>
      </c>
      <c r="D23" s="21" t="s">
        <v>118</v>
      </c>
      <c r="E23" s="4">
        <v>100</v>
      </c>
      <c r="F23" s="4">
        <v>100</v>
      </c>
      <c r="G23" s="4">
        <v>100</v>
      </c>
      <c r="H23" s="4">
        <v>100</v>
      </c>
      <c r="I23" s="4">
        <v>100</v>
      </c>
      <c r="J23" s="4">
        <v>100</v>
      </c>
      <c r="K23" s="4">
        <v>100</v>
      </c>
      <c r="L23" s="9">
        <f t="shared" si="0"/>
        <v>100</v>
      </c>
    </row>
    <row r="24" spans="2:12">
      <c r="B24" s="22">
        <v>16</v>
      </c>
      <c r="C24" s="21" t="s">
        <v>119</v>
      </c>
      <c r="D24" s="21" t="s">
        <v>120</v>
      </c>
      <c r="E24" s="4">
        <v>95</v>
      </c>
      <c r="F24" s="4">
        <v>100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9">
        <f t="shared" si="0"/>
        <v>99.285714285714292</v>
      </c>
    </row>
    <row r="25" spans="2:12">
      <c r="B25" s="22">
        <v>17</v>
      </c>
      <c r="C25" s="21" t="s">
        <v>121</v>
      </c>
      <c r="D25" s="21" t="s">
        <v>122</v>
      </c>
      <c r="E25" s="4">
        <v>95</v>
      </c>
      <c r="F25" s="4">
        <v>100</v>
      </c>
      <c r="G25" s="4">
        <v>90</v>
      </c>
      <c r="H25" s="4">
        <v>100</v>
      </c>
      <c r="I25" s="4">
        <v>80</v>
      </c>
      <c r="J25" s="4">
        <v>100</v>
      </c>
      <c r="K25" s="4">
        <v>100</v>
      </c>
      <c r="L25" s="9">
        <f t="shared" si="0"/>
        <v>95</v>
      </c>
    </row>
    <row r="26" spans="2:12">
      <c r="B26" s="22">
        <v>18</v>
      </c>
      <c r="C26" s="21" t="s">
        <v>123</v>
      </c>
      <c r="D26" s="21" t="s">
        <v>124</v>
      </c>
      <c r="E26" s="4">
        <v>95</v>
      </c>
      <c r="F26" s="4">
        <v>100</v>
      </c>
      <c r="G26" s="4">
        <v>100</v>
      </c>
      <c r="H26" s="4">
        <v>100</v>
      </c>
      <c r="I26" s="4">
        <v>100</v>
      </c>
      <c r="J26" s="4">
        <v>100</v>
      </c>
      <c r="K26" s="4">
        <v>100</v>
      </c>
      <c r="L26" s="9">
        <f t="shared" si="0"/>
        <v>99.285714285714292</v>
      </c>
    </row>
    <row r="27" spans="2:12">
      <c r="B27" s="22">
        <v>19</v>
      </c>
      <c r="C27" s="21" t="s">
        <v>125</v>
      </c>
      <c r="D27" s="21" t="s">
        <v>126</v>
      </c>
      <c r="E27" s="4">
        <v>95</v>
      </c>
      <c r="F27" s="4">
        <v>100</v>
      </c>
      <c r="G27" s="4">
        <v>90</v>
      </c>
      <c r="H27" s="4">
        <v>0</v>
      </c>
      <c r="I27" s="4">
        <v>90</v>
      </c>
      <c r="J27" s="4">
        <v>70</v>
      </c>
      <c r="K27" s="4">
        <v>100</v>
      </c>
      <c r="L27" s="9">
        <f t="shared" si="0"/>
        <v>77.857142857142861</v>
      </c>
    </row>
    <row r="28" spans="2:12">
      <c r="B28" s="22">
        <v>20</v>
      </c>
      <c r="C28" s="21" t="s">
        <v>127</v>
      </c>
      <c r="D28" s="21" t="s">
        <v>128</v>
      </c>
      <c r="E28" s="4">
        <v>95</v>
      </c>
      <c r="F28" s="4">
        <v>100</v>
      </c>
      <c r="G28" s="4">
        <v>100</v>
      </c>
      <c r="H28" s="4">
        <v>100</v>
      </c>
      <c r="I28" s="4">
        <v>80</v>
      </c>
      <c r="J28" s="4">
        <v>100</v>
      </c>
      <c r="K28" s="4">
        <v>100</v>
      </c>
      <c r="L28" s="9">
        <f t="shared" si="0"/>
        <v>96.428571428571431</v>
      </c>
    </row>
    <row r="29" spans="2:12">
      <c r="B29" s="22">
        <v>21</v>
      </c>
      <c r="C29" s="21" t="s">
        <v>129</v>
      </c>
      <c r="D29" s="21" t="s">
        <v>130</v>
      </c>
      <c r="E29" s="4">
        <v>95</v>
      </c>
      <c r="F29" s="4">
        <v>100</v>
      </c>
      <c r="G29" s="4">
        <v>100</v>
      </c>
      <c r="H29" s="4">
        <v>100</v>
      </c>
      <c r="I29" s="4">
        <v>100</v>
      </c>
      <c r="J29" s="4">
        <v>100</v>
      </c>
      <c r="K29" s="4">
        <v>100</v>
      </c>
      <c r="L29" s="9">
        <f t="shared" si="0"/>
        <v>99.285714285714292</v>
      </c>
    </row>
    <row r="30" spans="2:12">
      <c r="B30" s="22">
        <v>22</v>
      </c>
      <c r="C30" s="21" t="s">
        <v>131</v>
      </c>
      <c r="D30" s="21" t="s">
        <v>132</v>
      </c>
      <c r="E30" s="4">
        <v>95</v>
      </c>
      <c r="F30" s="4">
        <v>100</v>
      </c>
      <c r="G30" s="4">
        <v>100</v>
      </c>
      <c r="H30" s="4">
        <v>100</v>
      </c>
      <c r="I30" s="4">
        <v>100</v>
      </c>
      <c r="J30" s="4">
        <v>100</v>
      </c>
      <c r="K30" s="4">
        <v>100</v>
      </c>
      <c r="L30" s="9">
        <f t="shared" si="0"/>
        <v>99.285714285714292</v>
      </c>
    </row>
    <row r="31" spans="2:12">
      <c r="B31" s="22">
        <v>23</v>
      </c>
      <c r="C31" s="21" t="s">
        <v>133</v>
      </c>
      <c r="D31" s="21" t="s">
        <v>134</v>
      </c>
      <c r="E31" s="4">
        <v>100</v>
      </c>
      <c r="F31" s="4">
        <v>100</v>
      </c>
      <c r="G31" s="4">
        <v>90</v>
      </c>
      <c r="H31" s="4">
        <v>0</v>
      </c>
      <c r="I31" s="4">
        <v>70</v>
      </c>
      <c r="J31" s="4">
        <v>90</v>
      </c>
      <c r="K31" s="4">
        <v>100</v>
      </c>
      <c r="L31" s="9">
        <f t="shared" si="0"/>
        <v>78.571428571428569</v>
      </c>
    </row>
    <row r="32" spans="2:12">
      <c r="B32" s="22">
        <v>24</v>
      </c>
      <c r="C32" s="21" t="s">
        <v>135</v>
      </c>
      <c r="D32" s="21" t="s">
        <v>136</v>
      </c>
      <c r="E32" s="4">
        <v>95</v>
      </c>
      <c r="F32" s="4">
        <v>100</v>
      </c>
      <c r="G32" s="4">
        <v>100</v>
      </c>
      <c r="H32" s="4">
        <v>100</v>
      </c>
      <c r="I32" s="4">
        <v>100</v>
      </c>
      <c r="J32" s="4">
        <v>100</v>
      </c>
      <c r="K32" s="4">
        <v>100</v>
      </c>
      <c r="L32" s="9">
        <f t="shared" si="0"/>
        <v>99.285714285714292</v>
      </c>
    </row>
    <row r="33" spans="2:12">
      <c r="B33" s="22">
        <v>25</v>
      </c>
      <c r="C33" s="21" t="s">
        <v>137</v>
      </c>
      <c r="D33" s="21" t="s">
        <v>138</v>
      </c>
      <c r="E33" s="4">
        <v>100</v>
      </c>
      <c r="F33" s="4">
        <v>100</v>
      </c>
      <c r="G33" s="4">
        <v>100</v>
      </c>
      <c r="H33" s="4">
        <v>85</v>
      </c>
      <c r="I33" s="4">
        <v>80</v>
      </c>
      <c r="J33" s="4">
        <v>100</v>
      </c>
      <c r="K33" s="4">
        <v>100</v>
      </c>
      <c r="L33" s="9">
        <f t="shared" si="0"/>
        <v>95</v>
      </c>
    </row>
    <row r="34" spans="2:12">
      <c r="B34" s="22">
        <v>26</v>
      </c>
      <c r="C34" s="21" t="s">
        <v>139</v>
      </c>
      <c r="D34" s="21" t="s">
        <v>140</v>
      </c>
      <c r="E34" s="4">
        <v>100</v>
      </c>
      <c r="F34" s="4">
        <v>100</v>
      </c>
      <c r="G34" s="4">
        <v>100</v>
      </c>
      <c r="H34" s="4">
        <v>100</v>
      </c>
      <c r="I34" s="4">
        <v>100</v>
      </c>
      <c r="J34" s="4">
        <v>100</v>
      </c>
      <c r="K34" s="4">
        <v>100</v>
      </c>
      <c r="L34" s="9">
        <f t="shared" si="0"/>
        <v>100</v>
      </c>
    </row>
    <row r="35" spans="2:12">
      <c r="B35" s="22">
        <v>27</v>
      </c>
      <c r="C35" s="21" t="s">
        <v>141</v>
      </c>
      <c r="D35" s="21" t="s">
        <v>142</v>
      </c>
      <c r="E35" s="4">
        <v>100</v>
      </c>
      <c r="F35" s="4">
        <v>100</v>
      </c>
      <c r="G35" s="4">
        <v>100</v>
      </c>
      <c r="H35" s="4">
        <v>100</v>
      </c>
      <c r="I35" s="4">
        <v>100</v>
      </c>
      <c r="J35" s="4">
        <v>80</v>
      </c>
      <c r="K35" s="4">
        <v>100</v>
      </c>
      <c r="L35" s="9">
        <f t="shared" si="0"/>
        <v>97.142857142857139</v>
      </c>
    </row>
    <row r="36" spans="2:12">
      <c r="B36" s="22">
        <v>28</v>
      </c>
      <c r="C36" s="21" t="s">
        <v>143</v>
      </c>
      <c r="D36" s="21" t="s">
        <v>144</v>
      </c>
      <c r="E36" s="4">
        <v>100</v>
      </c>
      <c r="F36" s="4">
        <v>100</v>
      </c>
      <c r="G36" s="4">
        <v>100</v>
      </c>
      <c r="H36" s="4">
        <v>100</v>
      </c>
      <c r="I36" s="4">
        <v>100</v>
      </c>
      <c r="J36" s="4">
        <v>100</v>
      </c>
      <c r="K36" s="4">
        <v>100</v>
      </c>
      <c r="L36" s="9">
        <f t="shared" si="0"/>
        <v>100</v>
      </c>
    </row>
    <row r="37" spans="2:12">
      <c r="B37" s="22">
        <v>29</v>
      </c>
      <c r="C37" s="21" t="s">
        <v>145</v>
      </c>
      <c r="D37" s="21" t="s">
        <v>146</v>
      </c>
      <c r="E37" s="4">
        <v>100</v>
      </c>
      <c r="F37" s="4">
        <v>100</v>
      </c>
      <c r="G37" s="4">
        <v>100</v>
      </c>
      <c r="H37" s="4">
        <v>100</v>
      </c>
      <c r="I37" s="4">
        <v>100</v>
      </c>
      <c r="J37" s="4">
        <v>100</v>
      </c>
      <c r="K37" s="4">
        <v>100</v>
      </c>
      <c r="L37" s="9">
        <f t="shared" si="0"/>
        <v>100</v>
      </c>
    </row>
    <row r="38" spans="2:12">
      <c r="B38" s="22">
        <v>30</v>
      </c>
      <c r="C38" s="21" t="s">
        <v>147</v>
      </c>
      <c r="D38" s="21" t="s">
        <v>148</v>
      </c>
      <c r="E38" s="4">
        <v>100</v>
      </c>
      <c r="F38" s="4">
        <v>100</v>
      </c>
      <c r="G38" s="4">
        <v>100</v>
      </c>
      <c r="H38" s="4">
        <v>100</v>
      </c>
      <c r="I38" s="4">
        <v>100</v>
      </c>
      <c r="J38" s="4">
        <v>100</v>
      </c>
      <c r="K38" s="4">
        <v>100</v>
      </c>
      <c r="L38" s="9">
        <f t="shared" si="0"/>
        <v>100</v>
      </c>
    </row>
    <row r="39" spans="2:12">
      <c r="B39" s="4"/>
      <c r="C39" s="3"/>
      <c r="D39" s="15"/>
      <c r="E39" s="4"/>
      <c r="F39" s="4"/>
      <c r="G39" s="4"/>
      <c r="H39" s="4"/>
      <c r="I39" s="4"/>
      <c r="J39" s="4"/>
      <c r="K39" s="4"/>
      <c r="L39" s="9"/>
    </row>
    <row r="40" spans="2:12">
      <c r="B40" s="4"/>
      <c r="C40" s="3"/>
      <c r="D40" s="15"/>
      <c r="E40" s="4"/>
      <c r="F40" s="4"/>
      <c r="G40" s="4"/>
      <c r="H40" s="4"/>
      <c r="I40" s="4"/>
      <c r="J40" s="4"/>
      <c r="K40" s="4"/>
      <c r="L40" s="9"/>
    </row>
    <row r="41" spans="2:12">
      <c r="B41" s="4"/>
      <c r="C41" s="3"/>
      <c r="D41" s="15"/>
      <c r="E41" s="4"/>
      <c r="F41" s="4"/>
      <c r="G41" s="4"/>
      <c r="H41" s="4"/>
      <c r="I41" s="4"/>
      <c r="J41" s="4"/>
      <c r="K41" s="4"/>
      <c r="L41" s="9"/>
    </row>
    <row r="42" spans="2:12">
      <c r="B42" s="4"/>
      <c r="C42" s="3"/>
      <c r="D42" s="15"/>
      <c r="E42" s="4"/>
      <c r="F42" s="4"/>
      <c r="G42" s="4"/>
      <c r="H42" s="4"/>
      <c r="I42" s="4"/>
      <c r="J42" s="4"/>
      <c r="K42" s="4"/>
      <c r="L42" s="9"/>
    </row>
    <row r="43" spans="2:12">
      <c r="B43" s="4"/>
      <c r="C43" s="3"/>
      <c r="D43" s="15"/>
      <c r="E43" s="4"/>
      <c r="F43" s="4"/>
      <c r="G43" s="4"/>
      <c r="H43" s="4"/>
      <c r="I43" s="4"/>
      <c r="J43" s="4"/>
      <c r="K43" s="4"/>
      <c r="L43" s="9"/>
    </row>
    <row r="44" spans="2:12">
      <c r="B44" s="4"/>
      <c r="C44" s="3"/>
      <c r="D44" s="15"/>
      <c r="E44" s="4"/>
      <c r="F44" s="4"/>
      <c r="G44" s="4"/>
      <c r="H44" s="4"/>
      <c r="I44" s="4"/>
      <c r="J44" s="4"/>
      <c r="K44" s="4"/>
      <c r="L44" s="9"/>
    </row>
    <row r="45" spans="2:12">
      <c r="B45" s="6">
        <f t="shared" ref="B45:B53" si="1">B44+1</f>
        <v>1</v>
      </c>
      <c r="C45" s="7"/>
      <c r="D45" s="24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>
      <c r="B46" s="6">
        <f t="shared" si="1"/>
        <v>2</v>
      </c>
      <c r="C46" s="7"/>
      <c r="D46" s="24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>
      <c r="B47" s="6">
        <f t="shared" si="1"/>
        <v>3</v>
      </c>
      <c r="C47" s="7"/>
      <c r="D47" s="24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>
      <c r="B48" s="6">
        <f t="shared" si="1"/>
        <v>4</v>
      </c>
      <c r="C48" s="7"/>
      <c r="D48" s="24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5</v>
      </c>
      <c r="C49" s="7"/>
      <c r="D49" s="24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6</v>
      </c>
      <c r="C50" s="7"/>
      <c r="D50" s="24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7</v>
      </c>
      <c r="C51" s="7"/>
      <c r="D51" s="24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8</v>
      </c>
      <c r="C52" s="7"/>
      <c r="D52" s="24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9</v>
      </c>
      <c r="C53" s="3"/>
      <c r="D53" s="19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C54" s="48"/>
      <c r="D54" s="48"/>
      <c r="E54" s="10">
        <f>COUNTIF(E9:E53,"&gt;=70")</f>
        <v>30</v>
      </c>
      <c r="F54" s="10">
        <f t="shared" ref="F54:K54" si="3">COUNTIF(F9:F53,"&gt;=70")</f>
        <v>30</v>
      </c>
      <c r="G54" s="10">
        <f t="shared" si="3"/>
        <v>30</v>
      </c>
      <c r="H54" s="10">
        <f t="shared" si="3"/>
        <v>24</v>
      </c>
      <c r="I54" s="10">
        <f t="shared" si="3"/>
        <v>30</v>
      </c>
      <c r="J54" s="10">
        <f t="shared" si="3"/>
        <v>30</v>
      </c>
      <c r="K54" s="10">
        <f t="shared" si="3"/>
        <v>30</v>
      </c>
      <c r="L54" s="14">
        <f t="shared" ref="L54" si="4">COUNTIF(L9:L48,"&gt;=70")</f>
        <v>30</v>
      </c>
    </row>
    <row r="55" spans="2:12">
      <c r="C55" s="48"/>
      <c r="D55" s="48"/>
      <c r="E55" s="11">
        <f>COUNTIF(E9:E53,"&lt;70")</f>
        <v>0</v>
      </c>
      <c r="F55" s="11">
        <f t="shared" ref="F55:L55" si="5">COUNTIF(F9:F53,"&lt;70")</f>
        <v>0</v>
      </c>
      <c r="G55" s="11">
        <f t="shared" si="5"/>
        <v>0</v>
      </c>
      <c r="H55" s="11">
        <f t="shared" si="5"/>
        <v>6</v>
      </c>
      <c r="I55" s="11">
        <f t="shared" si="5"/>
        <v>0</v>
      </c>
      <c r="J55" s="11">
        <f t="shared" si="5"/>
        <v>0</v>
      </c>
      <c r="K55" s="11">
        <f t="shared" si="5"/>
        <v>0</v>
      </c>
      <c r="L55" s="11">
        <f t="shared" si="5"/>
        <v>9</v>
      </c>
    </row>
    <row r="56" spans="2:12">
      <c r="C56" s="48"/>
      <c r="D56" s="48"/>
      <c r="E56" s="11">
        <f>COUNT(E9:E53)</f>
        <v>30</v>
      </c>
      <c r="F56" s="11">
        <f t="shared" ref="F56:L56" si="6">COUNT(F9:F53)</f>
        <v>30</v>
      </c>
      <c r="G56" s="11">
        <f t="shared" si="6"/>
        <v>30</v>
      </c>
      <c r="H56" s="11">
        <f t="shared" si="6"/>
        <v>30</v>
      </c>
      <c r="I56" s="11">
        <f t="shared" si="6"/>
        <v>30</v>
      </c>
      <c r="J56" s="11">
        <f t="shared" si="6"/>
        <v>30</v>
      </c>
      <c r="K56" s="11">
        <f t="shared" si="6"/>
        <v>30</v>
      </c>
      <c r="L56" s="11">
        <f t="shared" si="6"/>
        <v>39</v>
      </c>
    </row>
    <row r="57" spans="2:12">
      <c r="C57" s="48"/>
      <c r="D57" s="48"/>
      <c r="E57" s="12">
        <f>E54/E56</f>
        <v>1</v>
      </c>
      <c r="F57" s="13">
        <f t="shared" ref="F57:L57" si="7">F54/F56</f>
        <v>1</v>
      </c>
      <c r="G57" s="13">
        <f t="shared" si="7"/>
        <v>1</v>
      </c>
      <c r="H57" s="13">
        <f t="shared" si="7"/>
        <v>0.8</v>
      </c>
      <c r="I57" s="13">
        <f t="shared" si="7"/>
        <v>1</v>
      </c>
      <c r="J57" s="13">
        <f t="shared" si="7"/>
        <v>1</v>
      </c>
      <c r="K57" s="13">
        <f t="shared" si="7"/>
        <v>1</v>
      </c>
      <c r="L57" s="13">
        <f t="shared" si="7"/>
        <v>0.76923076923076927</v>
      </c>
    </row>
    <row r="58" spans="2:12">
      <c r="C58" s="48"/>
      <c r="D58" s="48"/>
      <c r="E58" s="12">
        <f>E55/E56</f>
        <v>0</v>
      </c>
      <c r="F58" s="12">
        <f t="shared" ref="F58:L58" si="8">F55/F56</f>
        <v>0</v>
      </c>
      <c r="G58" s="13">
        <f t="shared" si="8"/>
        <v>0</v>
      </c>
      <c r="H58" s="13">
        <f t="shared" si="8"/>
        <v>0.2</v>
      </c>
      <c r="I58" s="13">
        <f t="shared" si="8"/>
        <v>0</v>
      </c>
      <c r="J58" s="13">
        <f t="shared" si="8"/>
        <v>0</v>
      </c>
      <c r="K58" s="13">
        <f t="shared" si="8"/>
        <v>0</v>
      </c>
      <c r="L58" s="13">
        <f t="shared" si="8"/>
        <v>0.23076923076923078</v>
      </c>
    </row>
    <row r="59" spans="2:12">
      <c r="C59" s="48"/>
      <c r="D59" s="48"/>
    </row>
    <row r="60" spans="2:12">
      <c r="C60" s="1"/>
      <c r="D60" s="1"/>
    </row>
    <row r="61" spans="2:12">
      <c r="E61" s="52"/>
      <c r="F61" s="52"/>
      <c r="G61" s="52"/>
      <c r="H61" s="52"/>
      <c r="I61" s="52"/>
      <c r="J61" s="52"/>
      <c r="K61" s="52"/>
    </row>
    <row r="62" spans="2:12">
      <c r="E62" s="49" t="s">
        <v>15</v>
      </c>
      <c r="F62" s="49"/>
      <c r="G62" s="49"/>
      <c r="H62" s="49"/>
      <c r="I62" s="49"/>
      <c r="J62" s="49"/>
      <c r="K62" s="49"/>
    </row>
  </sheetData>
  <mergeCells count="13">
    <mergeCell ref="C59:D59"/>
    <mergeCell ref="E61:K61"/>
    <mergeCell ref="E62:K62"/>
    <mergeCell ref="C54:D54"/>
    <mergeCell ref="C55:D55"/>
    <mergeCell ref="C56:D56"/>
    <mergeCell ref="C57:D57"/>
    <mergeCell ref="C58:D58"/>
    <mergeCell ref="F6:K6"/>
    <mergeCell ref="B2:K2"/>
    <mergeCell ref="C3:K3"/>
    <mergeCell ref="E4:F4"/>
    <mergeCell ref="I4:J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62"/>
  <sheetViews>
    <sheetView zoomScale="53" zoomScaleNormal="60" workbookViewId="0">
      <selection activeCell="I5" sqref="I5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7.363281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1:18" ht="15.5">
      <c r="B2" s="45" t="s">
        <v>8</v>
      </c>
      <c r="C2" s="45"/>
      <c r="D2" s="45"/>
      <c r="E2" s="45"/>
      <c r="F2" s="45"/>
      <c r="G2" s="45"/>
      <c r="H2" s="45"/>
      <c r="I2" s="45"/>
      <c r="J2" s="45"/>
      <c r="K2" s="45"/>
      <c r="L2" s="2"/>
      <c r="M2" s="2"/>
    </row>
    <row r="3" spans="1:18">
      <c r="C3" s="51" t="s">
        <v>7</v>
      </c>
      <c r="D3" s="51"/>
      <c r="E3" s="51"/>
      <c r="F3" s="51"/>
      <c r="G3" s="51"/>
      <c r="H3" s="51"/>
      <c r="I3" s="51"/>
      <c r="J3" s="51"/>
      <c r="K3" s="51"/>
      <c r="L3" s="1"/>
      <c r="M3" s="1"/>
    </row>
    <row r="4" spans="1:18">
      <c r="C4" t="s">
        <v>0</v>
      </c>
      <c r="D4" s="17" t="s">
        <v>208</v>
      </c>
      <c r="E4" s="46" t="s">
        <v>209</v>
      </c>
      <c r="F4" s="46"/>
      <c r="H4" t="s">
        <v>1</v>
      </c>
      <c r="I4" s="47">
        <v>45448</v>
      </c>
      <c r="J4" s="47"/>
    </row>
    <row r="5" spans="1:18" ht="6.75" customHeight="1">
      <c r="D5" s="5"/>
    </row>
    <row r="6" spans="1:18">
      <c r="C6" t="s">
        <v>2</v>
      </c>
      <c r="D6" s="18" t="s">
        <v>201</v>
      </c>
      <c r="E6" s="1"/>
      <c r="F6" s="50" t="s">
        <v>82</v>
      </c>
      <c r="G6" s="50"/>
      <c r="H6" s="50"/>
      <c r="I6" s="50"/>
      <c r="J6" s="50"/>
      <c r="K6" s="50"/>
    </row>
    <row r="7" spans="1:18" ht="11.25" customHeight="1"/>
    <row r="8" spans="1:18">
      <c r="A8" s="16"/>
      <c r="B8" s="16" t="s">
        <v>3</v>
      </c>
      <c r="C8" s="16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</row>
    <row r="9" spans="1:18">
      <c r="A9" s="16"/>
      <c r="B9" s="40">
        <v>1</v>
      </c>
      <c r="C9" s="41" t="s">
        <v>263</v>
      </c>
      <c r="D9" s="41" t="s">
        <v>264</v>
      </c>
      <c r="E9" s="4">
        <v>100</v>
      </c>
      <c r="F9" s="4">
        <v>100</v>
      </c>
      <c r="G9" s="4">
        <v>100</v>
      </c>
      <c r="H9" s="4">
        <v>100</v>
      </c>
      <c r="I9" s="4">
        <v>0</v>
      </c>
      <c r="J9" s="4">
        <v>0</v>
      </c>
      <c r="K9" s="4">
        <v>0</v>
      </c>
      <c r="L9" s="9">
        <f>SUM(E9:K9)/7</f>
        <v>57.142857142857146</v>
      </c>
      <c r="P9">
        <f>AVERAGE(H9:H43)</f>
        <v>84.857142857142861</v>
      </c>
    </row>
    <row r="10" spans="1:18">
      <c r="A10" s="16"/>
      <c r="B10" s="40">
        <v>2</v>
      </c>
      <c r="C10" s="41" t="s">
        <v>265</v>
      </c>
      <c r="D10" s="41" t="s">
        <v>266</v>
      </c>
      <c r="E10" s="4">
        <v>100</v>
      </c>
      <c r="F10" s="4">
        <v>70</v>
      </c>
      <c r="G10" s="4">
        <v>100</v>
      </c>
      <c r="H10" s="4">
        <v>100</v>
      </c>
      <c r="I10" s="4">
        <v>0</v>
      </c>
      <c r="J10" s="4">
        <v>0</v>
      </c>
      <c r="K10" s="4">
        <v>0</v>
      </c>
      <c r="L10" s="9">
        <f t="shared" ref="L10:L48" si="0">SUM(E10:K10)/7</f>
        <v>52.857142857142854</v>
      </c>
    </row>
    <row r="11" spans="1:18">
      <c r="A11" s="16"/>
      <c r="B11" s="40">
        <v>3</v>
      </c>
      <c r="C11" s="41" t="s">
        <v>267</v>
      </c>
      <c r="D11" s="41" t="s">
        <v>268</v>
      </c>
      <c r="E11" s="4">
        <v>100</v>
      </c>
      <c r="F11" s="4">
        <v>100</v>
      </c>
      <c r="G11" s="4">
        <v>100</v>
      </c>
      <c r="H11" s="4">
        <v>100</v>
      </c>
      <c r="I11" s="4">
        <v>0</v>
      </c>
      <c r="J11" s="4">
        <v>0</v>
      </c>
      <c r="K11" s="4">
        <v>0</v>
      </c>
      <c r="L11" s="9">
        <f t="shared" si="0"/>
        <v>57.142857142857146</v>
      </c>
    </row>
    <row r="12" spans="1:18">
      <c r="A12" s="16"/>
      <c r="B12" s="40">
        <v>4</v>
      </c>
      <c r="C12" s="41" t="s">
        <v>269</v>
      </c>
      <c r="D12" s="41" t="s">
        <v>270</v>
      </c>
      <c r="E12" s="4">
        <v>80</v>
      </c>
      <c r="F12" s="4">
        <v>100</v>
      </c>
      <c r="G12" s="4">
        <v>84</v>
      </c>
      <c r="H12" s="4">
        <v>100</v>
      </c>
      <c r="I12" s="4">
        <v>0</v>
      </c>
      <c r="J12" s="4">
        <v>0</v>
      </c>
      <c r="K12" s="4">
        <v>0</v>
      </c>
      <c r="L12" s="9">
        <f t="shared" si="0"/>
        <v>52</v>
      </c>
      <c r="Q12">
        <v>35</v>
      </c>
      <c r="R12">
        <v>100</v>
      </c>
    </row>
    <row r="13" spans="1:18">
      <c r="A13" s="16"/>
      <c r="B13" s="40">
        <v>5</v>
      </c>
      <c r="C13" s="41" t="s">
        <v>271</v>
      </c>
      <c r="D13" s="41" t="s">
        <v>272</v>
      </c>
      <c r="E13" s="4">
        <v>100</v>
      </c>
      <c r="F13" s="4">
        <v>100</v>
      </c>
      <c r="G13" s="4">
        <v>92</v>
      </c>
      <c r="H13" s="4">
        <v>100</v>
      </c>
      <c r="I13" s="4">
        <v>0</v>
      </c>
      <c r="J13" s="4">
        <v>0</v>
      </c>
      <c r="K13" s="4">
        <v>0</v>
      </c>
      <c r="L13" s="9">
        <f t="shared" si="0"/>
        <v>56</v>
      </c>
      <c r="Q13">
        <v>29</v>
      </c>
      <c r="R13">
        <f>R12*Q13/Q12</f>
        <v>82.857142857142861</v>
      </c>
    </row>
    <row r="14" spans="1:18">
      <c r="A14" s="16"/>
      <c r="B14" s="40">
        <v>6</v>
      </c>
      <c r="C14" s="41" t="s">
        <v>273</v>
      </c>
      <c r="D14" s="41" t="s">
        <v>274</v>
      </c>
      <c r="E14" s="4">
        <v>100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9">
        <f t="shared" si="0"/>
        <v>14.285714285714286</v>
      </c>
    </row>
    <row r="15" spans="1:18">
      <c r="A15" s="16"/>
      <c r="B15" s="40">
        <v>7</v>
      </c>
      <c r="C15" s="41" t="s">
        <v>275</v>
      </c>
      <c r="D15" s="41" t="s">
        <v>276</v>
      </c>
      <c r="E15" s="4">
        <v>80</v>
      </c>
      <c r="F15" s="4">
        <v>96</v>
      </c>
      <c r="G15" s="4">
        <v>92</v>
      </c>
      <c r="H15" s="4">
        <v>100</v>
      </c>
      <c r="I15" s="4">
        <v>0</v>
      </c>
      <c r="J15" s="4">
        <v>0</v>
      </c>
      <c r="K15" s="4">
        <v>0</v>
      </c>
      <c r="L15" s="9">
        <f t="shared" si="0"/>
        <v>52.571428571428569</v>
      </c>
    </row>
    <row r="16" spans="1:18">
      <c r="A16" s="16"/>
      <c r="B16" s="40">
        <v>8</v>
      </c>
      <c r="C16" s="41" t="s">
        <v>277</v>
      </c>
      <c r="D16" s="41" t="s">
        <v>278</v>
      </c>
      <c r="E16" s="4">
        <v>80</v>
      </c>
      <c r="F16" s="4">
        <v>96</v>
      </c>
      <c r="G16" s="4">
        <v>92</v>
      </c>
      <c r="H16" s="4">
        <v>100</v>
      </c>
      <c r="I16" s="4">
        <v>0</v>
      </c>
      <c r="J16" s="4">
        <v>0</v>
      </c>
      <c r="K16" s="4">
        <v>0</v>
      </c>
      <c r="L16" s="9">
        <f t="shared" si="0"/>
        <v>52.571428571428569</v>
      </c>
    </row>
    <row r="17" spans="1:12">
      <c r="A17" s="16"/>
      <c r="B17" s="40">
        <v>9</v>
      </c>
      <c r="C17" s="41" t="s">
        <v>279</v>
      </c>
      <c r="D17" s="41" t="s">
        <v>280</v>
      </c>
      <c r="E17" s="4">
        <v>90</v>
      </c>
      <c r="F17" s="4">
        <v>100</v>
      </c>
      <c r="G17" s="4">
        <v>80</v>
      </c>
      <c r="H17" s="4">
        <v>100</v>
      </c>
      <c r="I17" s="4">
        <v>0</v>
      </c>
      <c r="J17" s="4">
        <v>0</v>
      </c>
      <c r="K17" s="4">
        <v>0</v>
      </c>
      <c r="L17" s="9">
        <f t="shared" si="0"/>
        <v>52.857142857142854</v>
      </c>
    </row>
    <row r="18" spans="1:12">
      <c r="A18" s="16"/>
      <c r="B18" s="42">
        <v>10</v>
      </c>
      <c r="C18" s="41" t="s">
        <v>281</v>
      </c>
      <c r="D18" s="41" t="s">
        <v>282</v>
      </c>
      <c r="E18" s="4">
        <v>90</v>
      </c>
      <c r="F18" s="4">
        <v>80</v>
      </c>
      <c r="G18" s="4">
        <v>100</v>
      </c>
      <c r="H18" s="4">
        <v>100</v>
      </c>
      <c r="I18" s="4">
        <v>0</v>
      </c>
      <c r="J18" s="4">
        <v>0</v>
      </c>
      <c r="K18" s="4">
        <v>0</v>
      </c>
      <c r="L18" s="9">
        <f t="shared" si="0"/>
        <v>52.857142857142854</v>
      </c>
    </row>
    <row r="19" spans="1:12">
      <c r="A19" s="16"/>
      <c r="B19" s="42">
        <v>11</v>
      </c>
      <c r="C19" s="41" t="s">
        <v>283</v>
      </c>
      <c r="D19" s="41" t="s">
        <v>284</v>
      </c>
      <c r="E19" s="4">
        <v>100</v>
      </c>
      <c r="F19" s="4">
        <v>100</v>
      </c>
      <c r="G19" s="4">
        <v>100</v>
      </c>
      <c r="H19" s="4">
        <v>100</v>
      </c>
      <c r="I19" s="4">
        <v>0</v>
      </c>
      <c r="J19" s="4">
        <v>0</v>
      </c>
      <c r="K19" s="4">
        <v>0</v>
      </c>
      <c r="L19" s="9">
        <f t="shared" si="0"/>
        <v>57.142857142857146</v>
      </c>
    </row>
    <row r="20" spans="1:12">
      <c r="A20" s="16"/>
      <c r="B20" s="42">
        <v>12</v>
      </c>
      <c r="C20" s="41" t="s">
        <v>285</v>
      </c>
      <c r="D20" s="41" t="s">
        <v>286</v>
      </c>
      <c r="E20" s="4">
        <v>100</v>
      </c>
      <c r="F20" s="4">
        <v>100</v>
      </c>
      <c r="G20" s="4">
        <v>100</v>
      </c>
      <c r="H20" s="4">
        <v>100</v>
      </c>
      <c r="I20" s="4">
        <v>0</v>
      </c>
      <c r="J20" s="4">
        <v>0</v>
      </c>
      <c r="K20" s="4">
        <v>0</v>
      </c>
      <c r="L20" s="9">
        <f t="shared" si="0"/>
        <v>57.142857142857146</v>
      </c>
    </row>
    <row r="21" spans="1:12">
      <c r="A21" s="16"/>
      <c r="B21" s="42">
        <v>13</v>
      </c>
      <c r="C21" s="41" t="s">
        <v>287</v>
      </c>
      <c r="D21" s="41" t="s">
        <v>288</v>
      </c>
      <c r="E21" s="4">
        <v>100</v>
      </c>
      <c r="F21" s="4">
        <v>100</v>
      </c>
      <c r="G21" s="4">
        <v>100</v>
      </c>
      <c r="H21" s="4">
        <v>100</v>
      </c>
      <c r="I21" s="4">
        <v>0</v>
      </c>
      <c r="J21" s="4">
        <v>0</v>
      </c>
      <c r="K21" s="4">
        <v>0</v>
      </c>
      <c r="L21" s="9">
        <f t="shared" si="0"/>
        <v>57.142857142857146</v>
      </c>
    </row>
    <row r="22" spans="1:12">
      <c r="A22" s="16"/>
      <c r="B22" s="42">
        <v>14</v>
      </c>
      <c r="C22" s="41" t="s">
        <v>289</v>
      </c>
      <c r="D22" s="41" t="s">
        <v>290</v>
      </c>
      <c r="E22" s="4">
        <v>0</v>
      </c>
      <c r="F22" s="4">
        <v>0</v>
      </c>
      <c r="G22" s="4">
        <v>76</v>
      </c>
      <c r="H22" s="4">
        <v>100</v>
      </c>
      <c r="I22" s="4">
        <v>0</v>
      </c>
      <c r="J22" s="4">
        <v>0</v>
      </c>
      <c r="K22" s="4">
        <v>0</v>
      </c>
      <c r="L22" s="9">
        <f t="shared" si="0"/>
        <v>25.142857142857142</v>
      </c>
    </row>
    <row r="23" spans="1:12">
      <c r="A23" s="16"/>
      <c r="B23" s="42">
        <v>15</v>
      </c>
      <c r="C23" s="41" t="s">
        <v>291</v>
      </c>
      <c r="D23" s="41" t="s">
        <v>292</v>
      </c>
      <c r="E23" s="4">
        <v>100</v>
      </c>
      <c r="F23" s="4">
        <v>0</v>
      </c>
      <c r="G23" s="4">
        <v>84</v>
      </c>
      <c r="H23" s="4">
        <v>0</v>
      </c>
      <c r="I23" s="4">
        <v>0</v>
      </c>
      <c r="J23" s="4">
        <v>0</v>
      </c>
      <c r="K23" s="4">
        <v>0</v>
      </c>
      <c r="L23" s="9">
        <f t="shared" si="0"/>
        <v>26.285714285714285</v>
      </c>
    </row>
    <row r="24" spans="1:12">
      <c r="A24" s="16"/>
      <c r="B24" s="42">
        <v>16</v>
      </c>
      <c r="C24" s="41" t="s">
        <v>293</v>
      </c>
      <c r="D24" s="41" t="s">
        <v>294</v>
      </c>
      <c r="E24" s="4">
        <v>70</v>
      </c>
      <c r="F24" s="4">
        <v>96</v>
      </c>
      <c r="G24" s="4">
        <v>70</v>
      </c>
      <c r="H24" s="4">
        <v>100</v>
      </c>
      <c r="I24" s="4">
        <v>0</v>
      </c>
      <c r="J24" s="4">
        <v>0</v>
      </c>
      <c r="K24" s="4">
        <v>0</v>
      </c>
      <c r="L24" s="9">
        <f t="shared" si="0"/>
        <v>48</v>
      </c>
    </row>
    <row r="25" spans="1:12">
      <c r="A25" s="16"/>
      <c r="B25" s="42">
        <v>17</v>
      </c>
      <c r="C25" s="41" t="s">
        <v>295</v>
      </c>
      <c r="D25" s="41" t="s">
        <v>296</v>
      </c>
      <c r="E25" s="4">
        <v>100</v>
      </c>
      <c r="F25" s="4">
        <v>100</v>
      </c>
      <c r="G25" s="4">
        <v>100</v>
      </c>
      <c r="H25" s="4">
        <v>100</v>
      </c>
      <c r="I25" s="4">
        <v>0</v>
      </c>
      <c r="J25" s="4">
        <v>0</v>
      </c>
      <c r="K25" s="4">
        <v>0</v>
      </c>
      <c r="L25" s="9">
        <f t="shared" si="0"/>
        <v>57.142857142857146</v>
      </c>
    </row>
    <row r="26" spans="1:12">
      <c r="A26" s="16"/>
      <c r="B26" s="42">
        <v>18</v>
      </c>
      <c r="C26" s="41" t="s">
        <v>297</v>
      </c>
      <c r="D26" s="41" t="s">
        <v>298</v>
      </c>
      <c r="E26" s="4">
        <v>90</v>
      </c>
      <c r="F26" s="4">
        <v>100</v>
      </c>
      <c r="G26" s="4">
        <v>92</v>
      </c>
      <c r="H26" s="4">
        <v>100</v>
      </c>
      <c r="I26" s="4">
        <v>0</v>
      </c>
      <c r="J26" s="4">
        <v>0</v>
      </c>
      <c r="K26" s="4">
        <v>0</v>
      </c>
      <c r="L26" s="9">
        <f t="shared" si="0"/>
        <v>54.571428571428569</v>
      </c>
    </row>
    <row r="27" spans="1:12">
      <c r="A27" s="16"/>
      <c r="B27" s="42">
        <v>19</v>
      </c>
      <c r="C27" s="41" t="s">
        <v>299</v>
      </c>
      <c r="D27" s="41" t="s">
        <v>300</v>
      </c>
      <c r="E27" s="4">
        <v>80</v>
      </c>
      <c r="F27" s="4">
        <v>100</v>
      </c>
      <c r="G27" s="4">
        <v>92</v>
      </c>
      <c r="H27" s="4">
        <v>100</v>
      </c>
      <c r="I27" s="4">
        <v>0</v>
      </c>
      <c r="J27" s="4">
        <v>0</v>
      </c>
      <c r="K27" s="4">
        <v>0</v>
      </c>
      <c r="L27" s="9">
        <f t="shared" si="0"/>
        <v>53.142857142857146</v>
      </c>
    </row>
    <row r="28" spans="1:12">
      <c r="A28" s="16"/>
      <c r="B28" s="42">
        <v>20</v>
      </c>
      <c r="C28" s="41" t="s">
        <v>301</v>
      </c>
      <c r="D28" s="41" t="s">
        <v>302</v>
      </c>
      <c r="E28" s="4">
        <v>90</v>
      </c>
      <c r="F28" s="4">
        <v>0</v>
      </c>
      <c r="G28" s="4">
        <v>100</v>
      </c>
      <c r="H28" s="4">
        <v>70</v>
      </c>
      <c r="I28" s="4">
        <v>0</v>
      </c>
      <c r="J28" s="4">
        <v>0</v>
      </c>
      <c r="K28" s="4">
        <v>0</v>
      </c>
      <c r="L28" s="9">
        <f t="shared" si="0"/>
        <v>37.142857142857146</v>
      </c>
    </row>
    <row r="29" spans="1:12">
      <c r="A29" s="16"/>
      <c r="B29" s="42">
        <v>21</v>
      </c>
      <c r="C29" s="41" t="s">
        <v>303</v>
      </c>
      <c r="D29" s="41" t="s">
        <v>304</v>
      </c>
      <c r="E29" s="4">
        <v>80</v>
      </c>
      <c r="F29" s="4">
        <v>90</v>
      </c>
      <c r="G29" s="4">
        <v>76</v>
      </c>
      <c r="H29" s="4">
        <v>100</v>
      </c>
      <c r="I29" s="4">
        <v>0</v>
      </c>
      <c r="J29" s="4">
        <v>0</v>
      </c>
      <c r="K29" s="4">
        <v>0</v>
      </c>
      <c r="L29" s="9">
        <f t="shared" si="0"/>
        <v>49.428571428571431</v>
      </c>
    </row>
    <row r="30" spans="1:12">
      <c r="A30" s="16"/>
      <c r="B30" s="42">
        <v>22</v>
      </c>
      <c r="C30" s="41" t="s">
        <v>248</v>
      </c>
      <c r="D30" s="41" t="s">
        <v>223</v>
      </c>
      <c r="E30" s="4">
        <v>100</v>
      </c>
      <c r="F30" s="4">
        <v>100</v>
      </c>
      <c r="G30" s="4">
        <v>92</v>
      </c>
      <c r="H30" s="4">
        <v>100</v>
      </c>
      <c r="I30" s="4">
        <v>0</v>
      </c>
      <c r="J30" s="4">
        <v>0</v>
      </c>
      <c r="K30" s="4">
        <v>0</v>
      </c>
      <c r="L30" s="9">
        <f t="shared" si="0"/>
        <v>56</v>
      </c>
    </row>
    <row r="31" spans="1:12">
      <c r="A31" s="16"/>
      <c r="B31" s="42">
        <v>23</v>
      </c>
      <c r="C31" s="41" t="s">
        <v>305</v>
      </c>
      <c r="D31" s="41" t="s">
        <v>306</v>
      </c>
      <c r="E31" s="4">
        <v>100</v>
      </c>
      <c r="F31" s="4">
        <v>100</v>
      </c>
      <c r="G31" s="4">
        <v>100</v>
      </c>
      <c r="H31" s="4">
        <v>100</v>
      </c>
      <c r="I31" s="4">
        <v>0</v>
      </c>
      <c r="J31" s="4">
        <v>0</v>
      </c>
      <c r="K31" s="4">
        <v>0</v>
      </c>
      <c r="L31" s="9">
        <f t="shared" si="0"/>
        <v>57.142857142857146</v>
      </c>
    </row>
    <row r="32" spans="1:12">
      <c r="A32" s="16"/>
      <c r="B32" s="42">
        <v>24</v>
      </c>
      <c r="C32" s="41" t="s">
        <v>307</v>
      </c>
      <c r="D32" s="41" t="s">
        <v>308</v>
      </c>
      <c r="E32" s="4">
        <v>80</v>
      </c>
      <c r="F32" s="4">
        <v>90</v>
      </c>
      <c r="G32" s="4">
        <v>100</v>
      </c>
      <c r="H32" s="4">
        <v>100</v>
      </c>
      <c r="I32" s="4">
        <v>0</v>
      </c>
      <c r="J32" s="4">
        <v>0</v>
      </c>
      <c r="K32" s="4">
        <v>0</v>
      </c>
      <c r="L32" s="9">
        <f t="shared" si="0"/>
        <v>52.857142857142854</v>
      </c>
    </row>
    <row r="33" spans="1:12">
      <c r="A33" s="16"/>
      <c r="B33" s="42">
        <v>25</v>
      </c>
      <c r="C33" s="41" t="s">
        <v>309</v>
      </c>
      <c r="D33" s="41" t="s">
        <v>310</v>
      </c>
      <c r="E33" s="4">
        <v>90</v>
      </c>
      <c r="F33" s="4">
        <v>100</v>
      </c>
      <c r="G33" s="4">
        <v>76</v>
      </c>
      <c r="H33" s="4">
        <v>0</v>
      </c>
      <c r="I33" s="4">
        <v>0</v>
      </c>
      <c r="J33" s="4">
        <v>0</v>
      </c>
      <c r="K33" s="4">
        <v>0</v>
      </c>
      <c r="L33" s="9">
        <f t="shared" si="0"/>
        <v>38</v>
      </c>
    </row>
    <row r="34" spans="1:12">
      <c r="A34" s="16"/>
      <c r="B34" s="42">
        <v>26</v>
      </c>
      <c r="C34" s="41" t="s">
        <v>40</v>
      </c>
      <c r="D34" s="41" t="s">
        <v>73</v>
      </c>
      <c r="E34" s="4">
        <v>80</v>
      </c>
      <c r="F34" s="4">
        <v>70</v>
      </c>
      <c r="G34" s="4">
        <v>0</v>
      </c>
      <c r="H34" s="4">
        <v>100</v>
      </c>
      <c r="I34" s="4">
        <v>0</v>
      </c>
      <c r="J34" s="4">
        <v>0</v>
      </c>
      <c r="K34" s="4">
        <v>0</v>
      </c>
      <c r="L34" s="9">
        <f t="shared" si="0"/>
        <v>35.714285714285715</v>
      </c>
    </row>
    <row r="35" spans="1:12">
      <c r="A35" s="16"/>
      <c r="B35" s="42">
        <v>27</v>
      </c>
      <c r="C35" s="41" t="s">
        <v>311</v>
      </c>
      <c r="D35" s="41" t="s">
        <v>312</v>
      </c>
      <c r="E35" s="4">
        <v>100</v>
      </c>
      <c r="F35" s="4">
        <v>100</v>
      </c>
      <c r="G35" s="4">
        <v>100</v>
      </c>
      <c r="H35" s="4">
        <v>100</v>
      </c>
      <c r="I35" s="4">
        <v>0</v>
      </c>
      <c r="J35" s="4">
        <v>0</v>
      </c>
      <c r="K35" s="4">
        <v>0</v>
      </c>
      <c r="L35" s="9">
        <f t="shared" si="0"/>
        <v>57.142857142857146</v>
      </c>
    </row>
    <row r="36" spans="1:12">
      <c r="A36" s="16"/>
      <c r="B36" s="42">
        <v>28</v>
      </c>
      <c r="C36" s="41" t="s">
        <v>313</v>
      </c>
      <c r="D36" s="41" t="s">
        <v>314</v>
      </c>
      <c r="E36" s="4">
        <v>90</v>
      </c>
      <c r="F36" s="4">
        <v>100</v>
      </c>
      <c r="G36" s="4">
        <v>100</v>
      </c>
      <c r="H36" s="4">
        <v>100</v>
      </c>
      <c r="I36" s="4">
        <v>0</v>
      </c>
      <c r="J36" s="4">
        <v>0</v>
      </c>
      <c r="K36" s="4">
        <v>0</v>
      </c>
      <c r="L36" s="9">
        <f t="shared" si="0"/>
        <v>55.714285714285715</v>
      </c>
    </row>
    <row r="37" spans="1:12">
      <c r="A37" s="16"/>
      <c r="B37" s="42">
        <v>29</v>
      </c>
      <c r="C37" s="41" t="s">
        <v>315</v>
      </c>
      <c r="D37" s="41" t="s">
        <v>316</v>
      </c>
      <c r="E37" s="4">
        <v>90</v>
      </c>
      <c r="F37" s="4">
        <v>100</v>
      </c>
      <c r="G37" s="4">
        <v>100</v>
      </c>
      <c r="H37" s="4">
        <v>100</v>
      </c>
      <c r="I37" s="4">
        <v>0</v>
      </c>
      <c r="J37" s="4">
        <v>0</v>
      </c>
      <c r="K37" s="4">
        <v>0</v>
      </c>
      <c r="L37" s="9">
        <f t="shared" si="0"/>
        <v>55.714285714285715</v>
      </c>
    </row>
    <row r="38" spans="1:12">
      <c r="A38" s="16"/>
      <c r="B38" s="42">
        <v>30</v>
      </c>
      <c r="C38" s="41" t="s">
        <v>317</v>
      </c>
      <c r="D38" s="41" t="s">
        <v>318</v>
      </c>
      <c r="E38" s="4">
        <v>80</v>
      </c>
      <c r="F38" s="4">
        <v>100</v>
      </c>
      <c r="G38" s="4">
        <v>92</v>
      </c>
      <c r="H38" s="4">
        <v>100</v>
      </c>
      <c r="I38" s="4">
        <v>0</v>
      </c>
      <c r="J38" s="4">
        <v>0</v>
      </c>
      <c r="K38" s="4">
        <v>0</v>
      </c>
      <c r="L38" s="9">
        <f t="shared" si="0"/>
        <v>53.142857142857146</v>
      </c>
    </row>
    <row r="39" spans="1:12">
      <c r="A39" s="16"/>
      <c r="B39" s="42">
        <v>31</v>
      </c>
      <c r="C39" s="41" t="s">
        <v>319</v>
      </c>
      <c r="D39" s="41" t="s">
        <v>320</v>
      </c>
      <c r="E39" s="4">
        <v>100</v>
      </c>
      <c r="F39" s="4">
        <v>100</v>
      </c>
      <c r="G39" s="4">
        <v>100</v>
      </c>
      <c r="H39" s="4">
        <v>100</v>
      </c>
      <c r="I39" s="4">
        <v>0</v>
      </c>
      <c r="J39" s="4">
        <v>0</v>
      </c>
      <c r="K39" s="4">
        <v>0</v>
      </c>
      <c r="L39" s="9">
        <f t="shared" si="0"/>
        <v>57.142857142857146</v>
      </c>
    </row>
    <row r="40" spans="1:12">
      <c r="A40" s="16"/>
      <c r="B40" s="42">
        <v>32</v>
      </c>
      <c r="C40" s="41" t="s">
        <v>321</v>
      </c>
      <c r="D40" s="41" t="s">
        <v>322</v>
      </c>
      <c r="E40" s="4">
        <v>90</v>
      </c>
      <c r="F40" s="4">
        <v>100</v>
      </c>
      <c r="G40" s="4">
        <v>100</v>
      </c>
      <c r="H40" s="4">
        <v>100</v>
      </c>
      <c r="I40" s="4">
        <v>0</v>
      </c>
      <c r="J40" s="4">
        <v>0</v>
      </c>
      <c r="K40" s="4">
        <v>0</v>
      </c>
      <c r="L40" s="9">
        <f t="shared" si="0"/>
        <v>55.714285714285715</v>
      </c>
    </row>
    <row r="41" spans="1:12">
      <c r="A41" s="16"/>
      <c r="B41" s="42">
        <v>33</v>
      </c>
      <c r="C41" s="41" t="s">
        <v>323</v>
      </c>
      <c r="D41" s="41" t="s">
        <v>324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9">
        <f t="shared" si="0"/>
        <v>0</v>
      </c>
    </row>
    <row r="42" spans="1:12">
      <c r="A42" s="16"/>
      <c r="B42" s="42">
        <v>34</v>
      </c>
      <c r="C42" s="41" t="s">
        <v>325</v>
      </c>
      <c r="D42" s="41" t="s">
        <v>326</v>
      </c>
      <c r="E42" s="4">
        <v>90</v>
      </c>
      <c r="F42" s="4">
        <v>80</v>
      </c>
      <c r="G42" s="4">
        <v>92</v>
      </c>
      <c r="H42" s="4">
        <v>100</v>
      </c>
      <c r="I42" s="4">
        <v>0</v>
      </c>
      <c r="J42" s="4">
        <v>0</v>
      </c>
      <c r="K42" s="4">
        <v>0</v>
      </c>
      <c r="L42" s="9">
        <f t="shared" si="0"/>
        <v>51.714285714285715</v>
      </c>
    </row>
    <row r="43" spans="1:12">
      <c r="A43" s="16"/>
      <c r="B43" s="42">
        <v>35</v>
      </c>
      <c r="C43" s="41" t="s">
        <v>327</v>
      </c>
      <c r="D43" s="41" t="s">
        <v>328</v>
      </c>
      <c r="E43" s="4">
        <v>90</v>
      </c>
      <c r="F43" s="4">
        <v>70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9">
        <f t="shared" si="0"/>
        <v>22.857142857142858</v>
      </c>
    </row>
    <row r="44" spans="1:12">
      <c r="B44" s="6">
        <f t="shared" ref="B44:B53" si="1">B43+1</f>
        <v>36</v>
      </c>
      <c r="C44" s="6"/>
      <c r="D44" s="6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1:12">
      <c r="B45" s="6">
        <f t="shared" si="1"/>
        <v>37</v>
      </c>
      <c r="C45" s="7"/>
      <c r="D45" s="6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1:12">
      <c r="B46" s="6">
        <f t="shared" si="1"/>
        <v>38</v>
      </c>
      <c r="C46" s="7"/>
      <c r="D46" s="6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1:12">
      <c r="B47" s="6">
        <f t="shared" si="1"/>
        <v>39</v>
      </c>
      <c r="C47" s="7"/>
      <c r="D47" s="6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1:12">
      <c r="B48" s="6">
        <f t="shared" si="1"/>
        <v>40</v>
      </c>
      <c r="C48" s="7"/>
      <c r="D48" s="6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6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6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6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6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19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C54" s="48"/>
      <c r="D54" s="48"/>
      <c r="E54" s="10">
        <f>COUNTIF(E9:E53,"&gt;=70")</f>
        <v>33</v>
      </c>
      <c r="F54" s="10">
        <f t="shared" ref="F54:K54" si="3">COUNTIF(F9:F53,"&gt;=70")</f>
        <v>30</v>
      </c>
      <c r="G54" s="10">
        <f t="shared" si="3"/>
        <v>31</v>
      </c>
      <c r="H54" s="10">
        <f t="shared" si="3"/>
        <v>30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C55" s="48"/>
      <c r="D55" s="48"/>
      <c r="E55" s="11">
        <f>COUNTIF(E9:E53,"&lt;70")</f>
        <v>2</v>
      </c>
      <c r="F55" s="11">
        <f t="shared" ref="F55:L55" si="5">COUNTIF(F9:F53,"&lt;70")</f>
        <v>5</v>
      </c>
      <c r="G55" s="11">
        <f t="shared" si="5"/>
        <v>4</v>
      </c>
      <c r="H55" s="11">
        <f t="shared" si="5"/>
        <v>5</v>
      </c>
      <c r="I55" s="11">
        <f t="shared" si="5"/>
        <v>35</v>
      </c>
      <c r="J55" s="11">
        <f t="shared" si="5"/>
        <v>35</v>
      </c>
      <c r="K55" s="11">
        <f t="shared" si="5"/>
        <v>35</v>
      </c>
      <c r="L55" s="11">
        <f t="shared" si="5"/>
        <v>45</v>
      </c>
    </row>
    <row r="56" spans="2:12">
      <c r="C56" s="48"/>
      <c r="D56" s="48"/>
      <c r="E56" s="11">
        <f>COUNT(E9:E53)</f>
        <v>35</v>
      </c>
      <c r="F56" s="11">
        <f t="shared" ref="F56:L56" si="6">COUNT(F9:F53)</f>
        <v>35</v>
      </c>
      <c r="G56" s="11">
        <f t="shared" si="6"/>
        <v>35</v>
      </c>
      <c r="H56" s="11">
        <f t="shared" si="6"/>
        <v>35</v>
      </c>
      <c r="I56" s="11">
        <f t="shared" si="6"/>
        <v>35</v>
      </c>
      <c r="J56" s="11">
        <f t="shared" si="6"/>
        <v>35</v>
      </c>
      <c r="K56" s="11">
        <f t="shared" si="6"/>
        <v>35</v>
      </c>
      <c r="L56" s="11">
        <f t="shared" si="6"/>
        <v>45</v>
      </c>
    </row>
    <row r="57" spans="2:12">
      <c r="C57" s="48"/>
      <c r="D57" s="48"/>
      <c r="E57" s="12">
        <f>E54/E56</f>
        <v>0.94285714285714284</v>
      </c>
      <c r="F57" s="13">
        <f t="shared" ref="F57:L57" si="7">F54/F56</f>
        <v>0.8571428571428571</v>
      </c>
      <c r="G57" s="13">
        <f t="shared" si="7"/>
        <v>0.88571428571428568</v>
      </c>
      <c r="H57" s="13">
        <f t="shared" si="7"/>
        <v>0.8571428571428571</v>
      </c>
      <c r="I57" s="13">
        <f t="shared" si="7"/>
        <v>0</v>
      </c>
      <c r="J57" s="13">
        <f t="shared" si="7"/>
        <v>0</v>
      </c>
      <c r="K57" s="13">
        <f t="shared" si="7"/>
        <v>0</v>
      </c>
      <c r="L57" s="13">
        <f t="shared" si="7"/>
        <v>0</v>
      </c>
    </row>
    <row r="58" spans="2:12">
      <c r="C58" s="48"/>
      <c r="D58" s="48"/>
      <c r="E58" s="12">
        <f>E55/E56</f>
        <v>5.7142857142857141E-2</v>
      </c>
      <c r="F58" s="12">
        <f t="shared" ref="F58:L58" si="8">F55/F56</f>
        <v>0.14285714285714285</v>
      </c>
      <c r="G58" s="13">
        <f t="shared" si="8"/>
        <v>0.11428571428571428</v>
      </c>
      <c r="H58" s="13">
        <f t="shared" si="8"/>
        <v>0.14285714285714285</v>
      </c>
      <c r="I58" s="13">
        <f t="shared" si="8"/>
        <v>1</v>
      </c>
      <c r="J58" s="13">
        <f t="shared" si="8"/>
        <v>1</v>
      </c>
      <c r="K58" s="13">
        <f t="shared" si="8"/>
        <v>1</v>
      </c>
      <c r="L58" s="13">
        <f t="shared" si="8"/>
        <v>1</v>
      </c>
    </row>
    <row r="59" spans="2:12">
      <c r="C59" s="48"/>
      <c r="D59" s="48"/>
    </row>
    <row r="60" spans="2:12">
      <c r="C60" s="1"/>
      <c r="D60" s="1"/>
    </row>
    <row r="61" spans="2:12">
      <c r="E61" s="52"/>
      <c r="F61" s="52"/>
      <c r="G61" s="52"/>
      <c r="H61" s="52"/>
      <c r="I61" s="52"/>
      <c r="J61" s="52"/>
      <c r="K61" s="52"/>
    </row>
    <row r="62" spans="2:12">
      <c r="E62" s="49" t="s">
        <v>15</v>
      </c>
      <c r="F62" s="49"/>
      <c r="G62" s="49"/>
      <c r="H62" s="49"/>
      <c r="I62" s="49"/>
      <c r="J62" s="49"/>
      <c r="K62" s="49"/>
    </row>
  </sheetData>
  <mergeCells count="13">
    <mergeCell ref="C59:D59"/>
    <mergeCell ref="E61:K61"/>
    <mergeCell ref="E62:K62"/>
    <mergeCell ref="C54:D54"/>
    <mergeCell ref="C55:D55"/>
    <mergeCell ref="C56:D56"/>
    <mergeCell ref="C57:D57"/>
    <mergeCell ref="C58:D58"/>
    <mergeCell ref="F6:K6"/>
    <mergeCell ref="B2:K2"/>
    <mergeCell ref="C3:K3"/>
    <mergeCell ref="E4:F4"/>
    <mergeCell ref="I4:J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62"/>
  <sheetViews>
    <sheetView topLeftCell="A3" zoomScale="60" zoomScaleNormal="60" workbookViewId="0">
      <selection activeCell="I5" sqref="I5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52.63281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1:18" ht="15.5">
      <c r="B2" s="45" t="s">
        <v>8</v>
      </c>
      <c r="C2" s="45"/>
      <c r="D2" s="45"/>
      <c r="E2" s="45"/>
      <c r="F2" s="45"/>
      <c r="G2" s="45"/>
      <c r="H2" s="45"/>
      <c r="I2" s="45"/>
      <c r="J2" s="45"/>
      <c r="K2" s="45"/>
      <c r="L2" s="2"/>
      <c r="M2" s="2"/>
    </row>
    <row r="3" spans="1:18">
      <c r="C3" s="51" t="s">
        <v>7</v>
      </c>
      <c r="D3" s="51"/>
      <c r="E3" s="51"/>
      <c r="F3" s="51"/>
      <c r="G3" s="51"/>
      <c r="H3" s="51"/>
      <c r="I3" s="51"/>
      <c r="J3" s="51"/>
      <c r="K3" s="51"/>
      <c r="L3" s="1"/>
      <c r="M3" s="1"/>
    </row>
    <row r="4" spans="1:18">
      <c r="C4" t="s">
        <v>0</v>
      </c>
      <c r="D4" s="17" t="s">
        <v>210</v>
      </c>
      <c r="E4" s="46" t="s">
        <v>211</v>
      </c>
      <c r="F4" s="46"/>
      <c r="H4" t="s">
        <v>1</v>
      </c>
      <c r="I4" s="47">
        <v>45448</v>
      </c>
      <c r="J4" s="47"/>
    </row>
    <row r="5" spans="1:18" ht="6.75" customHeight="1">
      <c r="D5" s="5"/>
    </row>
    <row r="6" spans="1:18">
      <c r="C6" t="s">
        <v>2</v>
      </c>
      <c r="D6" s="18" t="s">
        <v>201</v>
      </c>
      <c r="E6" s="1"/>
      <c r="F6" s="50" t="s">
        <v>212</v>
      </c>
      <c r="G6" s="50"/>
      <c r="H6" s="50"/>
      <c r="I6" s="50"/>
      <c r="J6" s="50"/>
      <c r="K6" s="50"/>
    </row>
    <row r="7" spans="1:18" ht="11.25" customHeight="1"/>
    <row r="8" spans="1:18">
      <c r="B8" s="3" t="s">
        <v>3</v>
      </c>
      <c r="C8" s="3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</row>
    <row r="9" spans="1:18">
      <c r="B9" s="25">
        <v>1</v>
      </c>
      <c r="C9" s="21" t="s">
        <v>149</v>
      </c>
      <c r="D9" s="21" t="s">
        <v>150</v>
      </c>
      <c r="E9" s="4">
        <v>100</v>
      </c>
      <c r="F9" s="4">
        <v>100</v>
      </c>
      <c r="G9" s="4">
        <v>100</v>
      </c>
      <c r="H9" s="4">
        <v>100</v>
      </c>
      <c r="I9" s="4">
        <v>100</v>
      </c>
      <c r="J9" s="4">
        <v>100</v>
      </c>
      <c r="K9" s="4">
        <v>0</v>
      </c>
      <c r="L9" s="9">
        <f>SUM(E9:K9)/7</f>
        <v>85.714285714285708</v>
      </c>
      <c r="O9">
        <f>AVERAGE(H9:H33)</f>
        <v>90.8</v>
      </c>
      <c r="Q9">
        <v>25</v>
      </c>
      <c r="R9">
        <v>100</v>
      </c>
    </row>
    <row r="10" spans="1:18">
      <c r="B10" s="25">
        <v>2</v>
      </c>
      <c r="C10" s="21" t="s">
        <v>151</v>
      </c>
      <c r="D10" s="21" t="s">
        <v>152</v>
      </c>
      <c r="E10" s="4">
        <v>100</v>
      </c>
      <c r="F10" s="4">
        <v>100</v>
      </c>
      <c r="G10" s="4">
        <v>100</v>
      </c>
      <c r="H10" s="4">
        <v>100</v>
      </c>
      <c r="I10" s="4">
        <v>100</v>
      </c>
      <c r="J10" s="4">
        <v>100</v>
      </c>
      <c r="K10" s="4">
        <v>0</v>
      </c>
      <c r="L10" s="9">
        <f t="shared" ref="L10:L48" si="0">SUM(E10:K10)/7</f>
        <v>85.714285714285708</v>
      </c>
      <c r="Q10">
        <v>22</v>
      </c>
      <c r="R10">
        <f>R9*Q10/Q9</f>
        <v>88</v>
      </c>
    </row>
    <row r="11" spans="1:18">
      <c r="B11" s="25">
        <v>3</v>
      </c>
      <c r="C11" s="21" t="s">
        <v>153</v>
      </c>
      <c r="D11" s="21" t="s">
        <v>154</v>
      </c>
      <c r="E11" s="4">
        <v>100</v>
      </c>
      <c r="F11" s="4">
        <v>100</v>
      </c>
      <c r="G11" s="4">
        <v>100</v>
      </c>
      <c r="H11" s="4">
        <v>100</v>
      </c>
      <c r="I11" s="4">
        <v>100</v>
      </c>
      <c r="J11" s="4">
        <v>100</v>
      </c>
      <c r="K11" s="4">
        <v>0</v>
      </c>
      <c r="L11" s="9">
        <f t="shared" si="0"/>
        <v>85.714285714285708</v>
      </c>
    </row>
    <row r="12" spans="1:18">
      <c r="A12" s="21"/>
      <c r="B12" s="27">
        <v>4</v>
      </c>
      <c r="C12" s="21" t="s">
        <v>155</v>
      </c>
      <c r="D12" s="21" t="s">
        <v>156</v>
      </c>
      <c r="E12" s="43">
        <v>0</v>
      </c>
      <c r="F12" s="44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9">
        <f t="shared" si="0"/>
        <v>0</v>
      </c>
    </row>
    <row r="13" spans="1:18">
      <c r="B13" s="25">
        <v>5</v>
      </c>
      <c r="C13" s="21" t="s">
        <v>157</v>
      </c>
      <c r="D13" s="21" t="s">
        <v>158</v>
      </c>
      <c r="E13" s="4">
        <v>98</v>
      </c>
      <c r="F13" s="4">
        <v>99</v>
      </c>
      <c r="G13" s="4">
        <v>99</v>
      </c>
      <c r="H13" s="4">
        <v>100</v>
      </c>
      <c r="I13" s="4">
        <v>98</v>
      </c>
      <c r="J13" s="4">
        <v>100</v>
      </c>
      <c r="K13" s="4">
        <v>0</v>
      </c>
      <c r="L13" s="9">
        <f t="shared" si="0"/>
        <v>84.857142857142861</v>
      </c>
    </row>
    <row r="14" spans="1:18">
      <c r="B14" s="25">
        <v>6</v>
      </c>
      <c r="C14" s="21" t="s">
        <v>159</v>
      </c>
      <c r="D14" s="21" t="s">
        <v>160</v>
      </c>
      <c r="E14" s="4">
        <v>100</v>
      </c>
      <c r="F14" s="4">
        <v>100</v>
      </c>
      <c r="G14" s="4">
        <v>100</v>
      </c>
      <c r="H14" s="4">
        <v>100</v>
      </c>
      <c r="I14" s="4">
        <v>98</v>
      </c>
      <c r="J14" s="4">
        <v>100</v>
      </c>
      <c r="K14" s="4">
        <v>0</v>
      </c>
      <c r="L14" s="9">
        <f t="shared" si="0"/>
        <v>85.428571428571431</v>
      </c>
    </row>
    <row r="15" spans="1:18">
      <c r="B15" s="25">
        <v>7</v>
      </c>
      <c r="C15" s="21" t="s">
        <v>161</v>
      </c>
      <c r="D15" s="21" t="s">
        <v>162</v>
      </c>
      <c r="E15" s="4">
        <v>98</v>
      </c>
      <c r="F15" s="4">
        <v>97</v>
      </c>
      <c r="G15" s="4">
        <v>97</v>
      </c>
      <c r="H15" s="4">
        <v>100</v>
      </c>
      <c r="I15" s="4">
        <v>95</v>
      </c>
      <c r="J15" s="4">
        <v>100</v>
      </c>
      <c r="K15" s="4">
        <v>0</v>
      </c>
      <c r="L15" s="9">
        <f t="shared" si="0"/>
        <v>83.857142857142861</v>
      </c>
    </row>
    <row r="16" spans="1:18">
      <c r="B16" s="25">
        <v>8</v>
      </c>
      <c r="C16" s="21" t="s">
        <v>163</v>
      </c>
      <c r="D16" s="21" t="s">
        <v>164</v>
      </c>
      <c r="E16" s="4">
        <v>100</v>
      </c>
      <c r="F16" s="4">
        <v>100</v>
      </c>
      <c r="G16" s="4">
        <v>100</v>
      </c>
      <c r="H16" s="4">
        <v>70</v>
      </c>
      <c r="I16" s="4">
        <v>100</v>
      </c>
      <c r="J16" s="4">
        <v>100</v>
      </c>
      <c r="K16" s="4">
        <v>0</v>
      </c>
      <c r="L16" s="9">
        <f t="shared" si="0"/>
        <v>81.428571428571431</v>
      </c>
    </row>
    <row r="17" spans="2:12">
      <c r="B17" s="25">
        <v>9</v>
      </c>
      <c r="C17" s="21" t="s">
        <v>165</v>
      </c>
      <c r="D17" s="21" t="s">
        <v>166</v>
      </c>
      <c r="E17" s="4">
        <v>100</v>
      </c>
      <c r="F17" s="4">
        <v>100</v>
      </c>
      <c r="G17" s="4">
        <v>100</v>
      </c>
      <c r="H17" s="4">
        <v>100</v>
      </c>
      <c r="I17" s="4">
        <v>95</v>
      </c>
      <c r="J17" s="4">
        <v>100</v>
      </c>
      <c r="K17" s="4">
        <v>0</v>
      </c>
      <c r="L17" s="9">
        <f t="shared" si="0"/>
        <v>85</v>
      </c>
    </row>
    <row r="18" spans="2:12">
      <c r="B18" s="26">
        <v>10</v>
      </c>
      <c r="C18" s="21" t="s">
        <v>167</v>
      </c>
      <c r="D18" s="21" t="s">
        <v>168</v>
      </c>
      <c r="E18" s="4">
        <v>98</v>
      </c>
      <c r="F18" s="4">
        <v>85</v>
      </c>
      <c r="G18" s="4">
        <v>85</v>
      </c>
      <c r="H18" s="4">
        <v>100</v>
      </c>
      <c r="I18" s="4">
        <v>95</v>
      </c>
      <c r="J18" s="4">
        <v>100</v>
      </c>
      <c r="K18" s="4">
        <v>0</v>
      </c>
      <c r="L18" s="9">
        <f t="shared" si="0"/>
        <v>80.428571428571431</v>
      </c>
    </row>
    <row r="19" spans="2:12">
      <c r="B19" s="26">
        <v>11</v>
      </c>
      <c r="C19" s="21" t="s">
        <v>169</v>
      </c>
      <c r="D19" s="21" t="s">
        <v>170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9">
        <f t="shared" si="0"/>
        <v>0</v>
      </c>
    </row>
    <row r="20" spans="2:12">
      <c r="B20" s="26">
        <v>12</v>
      </c>
      <c r="C20" s="21" t="s">
        <v>171</v>
      </c>
      <c r="D20" s="21" t="s">
        <v>172</v>
      </c>
      <c r="E20" s="4">
        <v>100</v>
      </c>
      <c r="F20" s="4">
        <v>100</v>
      </c>
      <c r="G20" s="4">
        <v>100</v>
      </c>
      <c r="H20" s="4">
        <v>100</v>
      </c>
      <c r="I20" s="4">
        <v>100</v>
      </c>
      <c r="J20" s="4">
        <v>100</v>
      </c>
      <c r="K20" s="4">
        <v>0</v>
      </c>
      <c r="L20" s="9">
        <f t="shared" si="0"/>
        <v>85.714285714285708</v>
      </c>
    </row>
    <row r="21" spans="2:12">
      <c r="B21" s="26">
        <v>13</v>
      </c>
      <c r="C21" s="21" t="s">
        <v>173</v>
      </c>
      <c r="D21" s="21" t="s">
        <v>174</v>
      </c>
      <c r="E21" s="4">
        <v>100</v>
      </c>
      <c r="F21" s="4">
        <v>100</v>
      </c>
      <c r="G21" s="4">
        <v>100</v>
      </c>
      <c r="H21" s="4">
        <v>100</v>
      </c>
      <c r="I21" s="4">
        <v>100</v>
      </c>
      <c r="J21" s="4">
        <v>100</v>
      </c>
      <c r="K21" s="4">
        <v>0</v>
      </c>
      <c r="L21" s="9">
        <f t="shared" si="0"/>
        <v>85.714285714285708</v>
      </c>
    </row>
    <row r="22" spans="2:12">
      <c r="B22" s="26">
        <v>14</v>
      </c>
      <c r="C22" s="21" t="s">
        <v>175</v>
      </c>
      <c r="D22" s="21" t="s">
        <v>176</v>
      </c>
      <c r="E22" s="4">
        <v>98</v>
      </c>
      <c r="F22" s="4">
        <v>100</v>
      </c>
      <c r="G22" s="4">
        <v>100</v>
      </c>
      <c r="H22" s="4">
        <v>100</v>
      </c>
      <c r="I22" s="4">
        <v>98</v>
      </c>
      <c r="J22" s="4">
        <v>100</v>
      </c>
      <c r="K22" s="4">
        <v>0</v>
      </c>
      <c r="L22" s="9">
        <f t="shared" si="0"/>
        <v>85.142857142857139</v>
      </c>
    </row>
    <row r="23" spans="2:12">
      <c r="B23" s="26">
        <v>15</v>
      </c>
      <c r="C23" s="21" t="s">
        <v>177</v>
      </c>
      <c r="D23" s="21" t="s">
        <v>178</v>
      </c>
      <c r="E23" s="4">
        <v>96</v>
      </c>
      <c r="F23" s="4">
        <v>90</v>
      </c>
      <c r="G23" s="4">
        <v>100</v>
      </c>
      <c r="H23" s="4">
        <v>100</v>
      </c>
      <c r="I23" s="4">
        <v>95</v>
      </c>
      <c r="J23" s="4">
        <v>100</v>
      </c>
      <c r="K23" s="4">
        <v>0</v>
      </c>
      <c r="L23" s="9">
        <f t="shared" si="0"/>
        <v>83</v>
      </c>
    </row>
    <row r="24" spans="2:12">
      <c r="B24" s="26">
        <v>16</v>
      </c>
      <c r="C24" s="21" t="s">
        <v>179</v>
      </c>
      <c r="D24" s="21" t="s">
        <v>180</v>
      </c>
      <c r="E24" s="4">
        <v>100</v>
      </c>
      <c r="F24" s="4">
        <v>100</v>
      </c>
      <c r="G24" s="4">
        <v>100</v>
      </c>
      <c r="H24" s="4">
        <v>100</v>
      </c>
      <c r="I24" s="4">
        <v>95</v>
      </c>
      <c r="J24" s="4">
        <v>100</v>
      </c>
      <c r="K24" s="4">
        <v>0</v>
      </c>
      <c r="L24" s="9">
        <f t="shared" si="0"/>
        <v>85</v>
      </c>
    </row>
    <row r="25" spans="2:12">
      <c r="B25" s="26">
        <v>17</v>
      </c>
      <c r="C25" s="21" t="s">
        <v>181</v>
      </c>
      <c r="D25" s="21" t="s">
        <v>182</v>
      </c>
      <c r="E25" s="4">
        <v>100</v>
      </c>
      <c r="F25" s="4">
        <v>97</v>
      </c>
      <c r="G25" s="4">
        <v>97</v>
      </c>
      <c r="H25" s="4">
        <v>100</v>
      </c>
      <c r="I25" s="4">
        <v>98</v>
      </c>
      <c r="J25" s="4">
        <v>100</v>
      </c>
      <c r="K25" s="4">
        <v>0</v>
      </c>
      <c r="L25" s="9">
        <f t="shared" si="0"/>
        <v>84.571428571428569</v>
      </c>
    </row>
    <row r="26" spans="2:12">
      <c r="B26" s="26">
        <v>18</v>
      </c>
      <c r="C26" s="21" t="s">
        <v>183</v>
      </c>
      <c r="D26" s="21" t="s">
        <v>184</v>
      </c>
      <c r="E26" s="4">
        <v>96</v>
      </c>
      <c r="F26" s="4">
        <v>100</v>
      </c>
      <c r="G26" s="4">
        <v>100</v>
      </c>
      <c r="H26" s="4">
        <v>100</v>
      </c>
      <c r="I26" s="4">
        <v>100</v>
      </c>
      <c r="J26" s="4">
        <v>100</v>
      </c>
      <c r="K26" s="4">
        <v>0</v>
      </c>
      <c r="L26" s="9">
        <f t="shared" si="0"/>
        <v>85.142857142857139</v>
      </c>
    </row>
    <row r="27" spans="2:12">
      <c r="B27" s="26">
        <v>19</v>
      </c>
      <c r="C27" s="21" t="s">
        <v>185</v>
      </c>
      <c r="D27" s="21" t="s">
        <v>186</v>
      </c>
      <c r="E27" s="4">
        <v>96</v>
      </c>
      <c r="F27" s="4">
        <v>100</v>
      </c>
      <c r="G27" s="4">
        <v>100</v>
      </c>
      <c r="H27" s="4">
        <v>100</v>
      </c>
      <c r="I27" s="4">
        <v>100</v>
      </c>
      <c r="J27" s="4">
        <v>100</v>
      </c>
      <c r="K27" s="4">
        <v>0</v>
      </c>
      <c r="L27" s="9">
        <f t="shared" si="0"/>
        <v>85.142857142857139</v>
      </c>
    </row>
    <row r="28" spans="2:12">
      <c r="B28" s="26">
        <v>20</v>
      </c>
      <c r="C28" s="21" t="s">
        <v>187</v>
      </c>
      <c r="D28" s="21" t="s">
        <v>188</v>
      </c>
      <c r="E28" s="4">
        <v>100</v>
      </c>
      <c r="F28" s="4">
        <v>96</v>
      </c>
      <c r="G28" s="4">
        <v>96</v>
      </c>
      <c r="H28" s="4">
        <v>100</v>
      </c>
      <c r="I28" s="4">
        <v>95</v>
      </c>
      <c r="J28" s="4">
        <v>100</v>
      </c>
      <c r="K28" s="4">
        <v>0</v>
      </c>
      <c r="L28" s="9">
        <f t="shared" si="0"/>
        <v>83.857142857142861</v>
      </c>
    </row>
    <row r="29" spans="2:12">
      <c r="B29" s="26">
        <v>21</v>
      </c>
      <c r="C29" s="21" t="s">
        <v>189</v>
      </c>
      <c r="D29" s="21" t="s">
        <v>190</v>
      </c>
      <c r="E29" s="4">
        <v>100</v>
      </c>
      <c r="F29" s="4">
        <v>100</v>
      </c>
      <c r="G29" s="4">
        <v>100</v>
      </c>
      <c r="H29" s="4">
        <v>100</v>
      </c>
      <c r="I29" s="4">
        <v>98</v>
      </c>
      <c r="J29" s="4">
        <v>100</v>
      </c>
      <c r="K29" s="4">
        <v>0</v>
      </c>
      <c r="L29" s="9">
        <f t="shared" si="0"/>
        <v>85.428571428571431</v>
      </c>
    </row>
    <row r="30" spans="2:12">
      <c r="B30" s="26">
        <v>22</v>
      </c>
      <c r="C30" s="21" t="s">
        <v>191</v>
      </c>
      <c r="D30" s="21" t="s">
        <v>192</v>
      </c>
      <c r="E30" s="4">
        <v>100</v>
      </c>
      <c r="F30" s="4">
        <v>100</v>
      </c>
      <c r="G30" s="4">
        <v>100</v>
      </c>
      <c r="H30" s="4">
        <v>100</v>
      </c>
      <c r="I30" s="4">
        <v>100</v>
      </c>
      <c r="J30" s="4">
        <v>100</v>
      </c>
      <c r="K30" s="4">
        <v>0</v>
      </c>
      <c r="L30" s="9">
        <f t="shared" si="0"/>
        <v>85.714285714285708</v>
      </c>
    </row>
    <row r="31" spans="2:12">
      <c r="B31" s="26">
        <v>23</v>
      </c>
      <c r="C31" s="21" t="s">
        <v>193</v>
      </c>
      <c r="D31" s="21" t="s">
        <v>194</v>
      </c>
      <c r="E31" s="4">
        <v>100</v>
      </c>
      <c r="F31" s="4">
        <v>100</v>
      </c>
      <c r="G31" s="4">
        <v>100</v>
      </c>
      <c r="H31" s="4">
        <v>100</v>
      </c>
      <c r="I31" s="4">
        <v>95</v>
      </c>
      <c r="J31" s="4">
        <v>100</v>
      </c>
      <c r="K31" s="4">
        <v>0</v>
      </c>
      <c r="L31" s="9">
        <f t="shared" si="0"/>
        <v>85</v>
      </c>
    </row>
    <row r="32" spans="2:12">
      <c r="B32" s="26">
        <v>24</v>
      </c>
      <c r="C32" s="21" t="s">
        <v>195</v>
      </c>
      <c r="D32" s="21" t="s">
        <v>196</v>
      </c>
      <c r="E32" s="4">
        <v>100</v>
      </c>
      <c r="F32" s="4">
        <v>100</v>
      </c>
      <c r="G32" s="4">
        <v>100</v>
      </c>
      <c r="H32" s="4">
        <v>100</v>
      </c>
      <c r="I32" s="4">
        <v>95</v>
      </c>
      <c r="J32" s="4">
        <v>100</v>
      </c>
      <c r="K32" s="4">
        <v>0</v>
      </c>
      <c r="L32" s="9">
        <f t="shared" si="0"/>
        <v>85</v>
      </c>
    </row>
    <row r="33" spans="2:12">
      <c r="B33" s="26">
        <v>25</v>
      </c>
      <c r="C33" s="21" t="s">
        <v>197</v>
      </c>
      <c r="D33" s="21" t="s">
        <v>198</v>
      </c>
      <c r="E33" s="4">
        <v>100</v>
      </c>
      <c r="F33" s="4">
        <v>100</v>
      </c>
      <c r="G33" s="4">
        <v>100</v>
      </c>
      <c r="H33" s="4">
        <v>100</v>
      </c>
      <c r="I33" s="4">
        <v>95</v>
      </c>
      <c r="J33" s="4">
        <v>100</v>
      </c>
      <c r="K33" s="4">
        <v>0</v>
      </c>
      <c r="L33" s="9">
        <f t="shared" si="0"/>
        <v>85</v>
      </c>
    </row>
    <row r="34" spans="2:12" ht="15.5">
      <c r="B34" s="28">
        <f t="shared" ref="B34:B53" si="1">B33+1</f>
        <v>26</v>
      </c>
      <c r="C34" s="28"/>
      <c r="D34" s="28"/>
      <c r="E34" s="28"/>
      <c r="F34" s="28"/>
      <c r="G34" s="28"/>
      <c r="H34" s="28"/>
      <c r="I34" s="28"/>
      <c r="J34" s="28"/>
      <c r="K34" s="28"/>
      <c r="L34" s="29">
        <f t="shared" si="0"/>
        <v>0</v>
      </c>
    </row>
    <row r="35" spans="2:12" ht="15.5">
      <c r="B35" s="28">
        <f t="shared" si="1"/>
        <v>27</v>
      </c>
      <c r="C35" s="28"/>
      <c r="D35" s="28"/>
      <c r="E35" s="28"/>
      <c r="F35" s="28"/>
      <c r="G35" s="28"/>
      <c r="H35" s="28"/>
      <c r="I35" s="28"/>
      <c r="J35" s="28"/>
      <c r="K35" s="28"/>
      <c r="L35" s="29">
        <f t="shared" si="0"/>
        <v>0</v>
      </c>
    </row>
    <row r="36" spans="2:12" ht="15.5">
      <c r="B36" s="28">
        <f t="shared" si="1"/>
        <v>28</v>
      </c>
      <c r="C36" s="28"/>
      <c r="D36" s="28"/>
      <c r="E36" s="28"/>
      <c r="F36" s="28"/>
      <c r="G36" s="28"/>
      <c r="H36" s="28"/>
      <c r="I36" s="28"/>
      <c r="J36" s="28"/>
      <c r="K36" s="28"/>
      <c r="L36" s="29">
        <f t="shared" si="0"/>
        <v>0</v>
      </c>
    </row>
    <row r="37" spans="2:12" ht="15.5">
      <c r="B37" s="28">
        <f t="shared" si="1"/>
        <v>29</v>
      </c>
      <c r="C37" s="28"/>
      <c r="D37" s="28"/>
      <c r="E37" s="28"/>
      <c r="F37" s="28"/>
      <c r="G37" s="28"/>
      <c r="H37" s="28"/>
      <c r="I37" s="28"/>
      <c r="J37" s="28"/>
      <c r="K37" s="28"/>
      <c r="L37" s="29">
        <f t="shared" si="0"/>
        <v>0</v>
      </c>
    </row>
    <row r="38" spans="2:12" ht="15.5">
      <c r="B38" s="28">
        <f t="shared" si="1"/>
        <v>30</v>
      </c>
      <c r="C38" s="28"/>
      <c r="D38" s="28"/>
      <c r="E38" s="28"/>
      <c r="F38" s="28"/>
      <c r="G38" s="28"/>
      <c r="H38" s="28"/>
      <c r="I38" s="28"/>
      <c r="J38" s="28"/>
      <c r="K38" s="28"/>
      <c r="L38" s="29">
        <f t="shared" si="0"/>
        <v>0</v>
      </c>
    </row>
    <row r="39" spans="2:12" ht="15.5">
      <c r="B39" s="28">
        <f t="shared" si="1"/>
        <v>31</v>
      </c>
      <c r="C39" s="28"/>
      <c r="D39" s="28"/>
      <c r="E39" s="28"/>
      <c r="F39" s="28"/>
      <c r="G39" s="28"/>
      <c r="H39" s="28"/>
      <c r="I39" s="28"/>
      <c r="J39" s="28"/>
      <c r="K39" s="28"/>
      <c r="L39" s="29">
        <f t="shared" si="0"/>
        <v>0</v>
      </c>
    </row>
    <row r="40" spans="2:12" ht="15.5">
      <c r="B40" s="28">
        <f t="shared" si="1"/>
        <v>32</v>
      </c>
      <c r="C40" s="28"/>
      <c r="D40" s="28"/>
      <c r="E40" s="28"/>
      <c r="F40" s="28"/>
      <c r="G40" s="28"/>
      <c r="H40" s="28"/>
      <c r="I40" s="28"/>
      <c r="J40" s="28"/>
      <c r="K40" s="28"/>
      <c r="L40" s="29">
        <f t="shared" si="0"/>
        <v>0</v>
      </c>
    </row>
    <row r="41" spans="2:12" ht="15.5">
      <c r="B41" s="28">
        <f t="shared" si="1"/>
        <v>33</v>
      </c>
      <c r="C41" s="28"/>
      <c r="D41" s="28"/>
      <c r="E41" s="28"/>
      <c r="F41" s="28"/>
      <c r="G41" s="28"/>
      <c r="H41" s="28"/>
      <c r="I41" s="28"/>
      <c r="J41" s="28"/>
      <c r="K41" s="28"/>
      <c r="L41" s="29">
        <f t="shared" si="0"/>
        <v>0</v>
      </c>
    </row>
    <row r="42" spans="2:12" ht="15.5">
      <c r="B42" s="28">
        <f t="shared" si="1"/>
        <v>34</v>
      </c>
      <c r="C42" s="28"/>
      <c r="D42" s="28"/>
      <c r="E42" s="28"/>
      <c r="F42" s="28"/>
      <c r="G42" s="28"/>
      <c r="H42" s="28"/>
      <c r="I42" s="28"/>
      <c r="J42" s="28"/>
      <c r="K42" s="28"/>
      <c r="L42" s="29">
        <f t="shared" si="0"/>
        <v>0</v>
      </c>
    </row>
    <row r="43" spans="2:12" ht="15.5">
      <c r="B43" s="28">
        <f t="shared" si="1"/>
        <v>35</v>
      </c>
      <c r="C43" s="28"/>
      <c r="D43" s="28"/>
      <c r="E43" s="28"/>
      <c r="F43" s="28"/>
      <c r="G43" s="28"/>
      <c r="H43" s="28"/>
      <c r="I43" s="28"/>
      <c r="J43" s="28"/>
      <c r="K43" s="28"/>
      <c r="L43" s="29">
        <f t="shared" si="0"/>
        <v>0</v>
      </c>
    </row>
    <row r="44" spans="2:12" ht="15.5">
      <c r="B44" s="28">
        <f t="shared" si="1"/>
        <v>36</v>
      </c>
      <c r="C44" s="28"/>
      <c r="D44" s="28"/>
      <c r="E44" s="28"/>
      <c r="F44" s="28"/>
      <c r="G44" s="28"/>
      <c r="H44" s="28"/>
      <c r="I44" s="28"/>
      <c r="J44" s="28"/>
      <c r="K44" s="28"/>
      <c r="L44" s="29">
        <f t="shared" si="0"/>
        <v>0</v>
      </c>
    </row>
    <row r="45" spans="2:12" ht="15.5">
      <c r="B45" s="28">
        <f t="shared" si="1"/>
        <v>37</v>
      </c>
      <c r="C45" s="30"/>
      <c r="D45" s="28"/>
      <c r="E45" s="28"/>
      <c r="F45" s="28"/>
      <c r="G45" s="28"/>
      <c r="H45" s="28"/>
      <c r="I45" s="28"/>
      <c r="J45" s="28"/>
      <c r="K45" s="28"/>
      <c r="L45" s="29">
        <f t="shared" si="0"/>
        <v>0</v>
      </c>
    </row>
    <row r="46" spans="2:12" ht="15.5">
      <c r="B46" s="28">
        <f t="shared" si="1"/>
        <v>38</v>
      </c>
      <c r="C46" s="30"/>
      <c r="D46" s="28"/>
      <c r="E46" s="28"/>
      <c r="F46" s="28"/>
      <c r="G46" s="28"/>
      <c r="H46" s="28"/>
      <c r="I46" s="28"/>
      <c r="J46" s="28"/>
      <c r="K46" s="28"/>
      <c r="L46" s="29">
        <f t="shared" si="0"/>
        <v>0</v>
      </c>
    </row>
    <row r="47" spans="2:12" ht="15.5">
      <c r="B47" s="28">
        <f t="shared" si="1"/>
        <v>39</v>
      </c>
      <c r="C47" s="30"/>
      <c r="D47" s="28"/>
      <c r="E47" s="28"/>
      <c r="F47" s="28"/>
      <c r="G47" s="28"/>
      <c r="H47" s="28"/>
      <c r="I47" s="28"/>
      <c r="J47" s="28"/>
      <c r="K47" s="28"/>
      <c r="L47" s="29">
        <f t="shared" si="0"/>
        <v>0</v>
      </c>
    </row>
    <row r="48" spans="2:12" ht="15.5">
      <c r="B48" s="28">
        <f t="shared" si="1"/>
        <v>40</v>
      </c>
      <c r="C48" s="30"/>
      <c r="D48" s="28"/>
      <c r="E48" s="28"/>
      <c r="F48" s="28"/>
      <c r="G48" s="28"/>
      <c r="H48" s="28"/>
      <c r="I48" s="28"/>
      <c r="J48" s="28"/>
      <c r="K48" s="28"/>
      <c r="L48" s="29">
        <f t="shared" si="0"/>
        <v>0</v>
      </c>
    </row>
    <row r="49" spans="2:12" ht="15.5">
      <c r="B49" s="28">
        <f t="shared" si="1"/>
        <v>41</v>
      </c>
      <c r="C49" s="30"/>
      <c r="D49" s="28"/>
      <c r="E49" s="28"/>
      <c r="F49" s="28"/>
      <c r="G49" s="28"/>
      <c r="H49" s="28"/>
      <c r="I49" s="28"/>
      <c r="J49" s="28"/>
      <c r="K49" s="28"/>
      <c r="L49" s="29">
        <f t="shared" ref="L49:L53" si="2">SUM(E49:K49)/7</f>
        <v>0</v>
      </c>
    </row>
    <row r="50" spans="2:12" ht="15.5">
      <c r="B50" s="28">
        <f t="shared" si="1"/>
        <v>42</v>
      </c>
      <c r="C50" s="30"/>
      <c r="D50" s="28"/>
      <c r="E50" s="28"/>
      <c r="F50" s="28"/>
      <c r="G50" s="28"/>
      <c r="H50" s="28"/>
      <c r="I50" s="28"/>
      <c r="J50" s="28"/>
      <c r="K50" s="28"/>
      <c r="L50" s="29">
        <f t="shared" si="2"/>
        <v>0</v>
      </c>
    </row>
    <row r="51" spans="2:12" ht="15.5">
      <c r="B51" s="28">
        <f t="shared" si="1"/>
        <v>43</v>
      </c>
      <c r="C51" s="30"/>
      <c r="D51" s="28"/>
      <c r="E51" s="28"/>
      <c r="F51" s="28"/>
      <c r="G51" s="28"/>
      <c r="H51" s="28"/>
      <c r="I51" s="28"/>
      <c r="J51" s="28"/>
      <c r="K51" s="28"/>
      <c r="L51" s="29">
        <f t="shared" si="2"/>
        <v>0</v>
      </c>
    </row>
    <row r="52" spans="2:12" ht="15.5">
      <c r="B52" s="28">
        <f t="shared" si="1"/>
        <v>44</v>
      </c>
      <c r="C52" s="30"/>
      <c r="D52" s="28"/>
      <c r="E52" s="28"/>
      <c r="F52" s="28"/>
      <c r="G52" s="28"/>
      <c r="H52" s="28"/>
      <c r="I52" s="28"/>
      <c r="J52" s="28"/>
      <c r="K52" s="28"/>
      <c r="L52" s="29">
        <f t="shared" si="2"/>
        <v>0</v>
      </c>
    </row>
    <row r="53" spans="2:12" ht="15.5">
      <c r="B53" s="28">
        <f t="shared" si="1"/>
        <v>45</v>
      </c>
      <c r="C53" s="30"/>
      <c r="D53" s="31"/>
      <c r="E53" s="30"/>
      <c r="F53" s="30"/>
      <c r="G53" s="30"/>
      <c r="H53" s="30"/>
      <c r="I53" s="30"/>
      <c r="J53" s="30"/>
      <c r="K53" s="30"/>
      <c r="L53" s="29">
        <f t="shared" si="2"/>
        <v>0</v>
      </c>
    </row>
    <row r="54" spans="2:12" ht="15.5">
      <c r="B54" s="32"/>
      <c r="C54" s="53"/>
      <c r="D54" s="53"/>
      <c r="E54" s="33">
        <f>COUNTIF(E9:E53,"&gt;=70")</f>
        <v>23</v>
      </c>
      <c r="F54" s="33">
        <f t="shared" ref="F54:K54" si="3">COUNTIF(F9:F53,"&gt;=70")</f>
        <v>23</v>
      </c>
      <c r="G54" s="33">
        <f t="shared" si="3"/>
        <v>23</v>
      </c>
      <c r="H54" s="33">
        <f t="shared" si="3"/>
        <v>23</v>
      </c>
      <c r="I54" s="33">
        <f t="shared" si="3"/>
        <v>23</v>
      </c>
      <c r="J54" s="33">
        <f t="shared" si="3"/>
        <v>23</v>
      </c>
      <c r="K54" s="33">
        <f t="shared" si="3"/>
        <v>0</v>
      </c>
      <c r="L54" s="34">
        <f t="shared" ref="L54" si="4">COUNTIF(L9:L48,"&gt;=70")</f>
        <v>23</v>
      </c>
    </row>
    <row r="55" spans="2:12" ht="15.5">
      <c r="B55" s="32"/>
      <c r="C55" s="53"/>
      <c r="D55" s="53"/>
      <c r="E55" s="35">
        <f>COUNTIF(E9:E53,"&lt;70")</f>
        <v>2</v>
      </c>
      <c r="F55" s="35">
        <f t="shared" ref="F55:L55" si="5">COUNTIF(F9:F53,"&lt;70")</f>
        <v>2</v>
      </c>
      <c r="G55" s="35">
        <f t="shared" si="5"/>
        <v>2</v>
      </c>
      <c r="H55" s="35">
        <f t="shared" si="5"/>
        <v>2</v>
      </c>
      <c r="I55" s="35">
        <f t="shared" si="5"/>
        <v>2</v>
      </c>
      <c r="J55" s="35">
        <f t="shared" si="5"/>
        <v>2</v>
      </c>
      <c r="K55" s="35">
        <f t="shared" si="5"/>
        <v>25</v>
      </c>
      <c r="L55" s="35">
        <f t="shared" si="5"/>
        <v>22</v>
      </c>
    </row>
    <row r="56" spans="2:12" ht="15.5">
      <c r="B56" s="32"/>
      <c r="C56" s="53"/>
      <c r="D56" s="53"/>
      <c r="E56" s="35">
        <f>COUNT(E9:E53)</f>
        <v>25</v>
      </c>
      <c r="F56" s="35">
        <f t="shared" ref="F56:L56" si="6">COUNT(F9:F53)</f>
        <v>25</v>
      </c>
      <c r="G56" s="35">
        <f t="shared" si="6"/>
        <v>25</v>
      </c>
      <c r="H56" s="35">
        <f t="shared" si="6"/>
        <v>25</v>
      </c>
      <c r="I56" s="35">
        <f t="shared" si="6"/>
        <v>25</v>
      </c>
      <c r="J56" s="35">
        <f t="shared" si="6"/>
        <v>25</v>
      </c>
      <c r="K56" s="35">
        <f t="shared" si="6"/>
        <v>25</v>
      </c>
      <c r="L56" s="35">
        <f t="shared" si="6"/>
        <v>45</v>
      </c>
    </row>
    <row r="57" spans="2:12" ht="15.5">
      <c r="B57" s="32"/>
      <c r="C57" s="53"/>
      <c r="D57" s="53"/>
      <c r="E57" s="36">
        <f>E54/E56</f>
        <v>0.92</v>
      </c>
      <c r="F57" s="36">
        <f t="shared" ref="F57:L57" si="7">F54/F56</f>
        <v>0.92</v>
      </c>
      <c r="G57" s="36">
        <f t="shared" si="7"/>
        <v>0.92</v>
      </c>
      <c r="H57" s="36">
        <f t="shared" si="7"/>
        <v>0.92</v>
      </c>
      <c r="I57" s="36">
        <f t="shared" si="7"/>
        <v>0.92</v>
      </c>
      <c r="J57" s="36">
        <f t="shared" si="7"/>
        <v>0.92</v>
      </c>
      <c r="K57" s="36">
        <f t="shared" si="7"/>
        <v>0</v>
      </c>
      <c r="L57" s="36">
        <f t="shared" si="7"/>
        <v>0.51111111111111107</v>
      </c>
    </row>
    <row r="58" spans="2:12" ht="15.5">
      <c r="B58" s="32"/>
      <c r="C58" s="53"/>
      <c r="D58" s="53"/>
      <c r="E58" s="36">
        <f>E55/E56</f>
        <v>0.08</v>
      </c>
      <c r="F58" s="36">
        <f t="shared" ref="F58:L58" si="8">F55/F56</f>
        <v>0.08</v>
      </c>
      <c r="G58" s="36">
        <f t="shared" si="8"/>
        <v>0.08</v>
      </c>
      <c r="H58" s="36">
        <f t="shared" si="8"/>
        <v>0.08</v>
      </c>
      <c r="I58" s="36">
        <f t="shared" si="8"/>
        <v>0.08</v>
      </c>
      <c r="J58" s="36">
        <f t="shared" si="8"/>
        <v>0.08</v>
      </c>
      <c r="K58" s="36">
        <f t="shared" si="8"/>
        <v>1</v>
      </c>
      <c r="L58" s="36">
        <f t="shared" si="8"/>
        <v>0.48888888888888887</v>
      </c>
    </row>
    <row r="59" spans="2:12" ht="15.5">
      <c r="B59" s="32"/>
      <c r="C59" s="53"/>
      <c r="D59" s="53"/>
      <c r="E59" s="32"/>
      <c r="F59" s="32"/>
      <c r="G59" s="32"/>
      <c r="H59" s="32"/>
      <c r="I59" s="32"/>
      <c r="J59" s="32"/>
      <c r="K59" s="32"/>
      <c r="L59" s="32"/>
    </row>
    <row r="60" spans="2:12">
      <c r="C60" s="1"/>
      <c r="D60" s="1"/>
    </row>
    <row r="61" spans="2:12">
      <c r="E61" s="52"/>
      <c r="F61" s="52"/>
      <c r="G61" s="52"/>
      <c r="H61" s="52"/>
      <c r="I61" s="52"/>
      <c r="J61" s="52"/>
      <c r="K61" s="52"/>
    </row>
    <row r="62" spans="2:12">
      <c r="E62" s="49" t="s">
        <v>15</v>
      </c>
      <c r="F62" s="49"/>
      <c r="G62" s="49"/>
      <c r="H62" s="49"/>
      <c r="I62" s="49"/>
      <c r="J62" s="49"/>
      <c r="K62" s="49"/>
    </row>
  </sheetData>
  <mergeCells count="13">
    <mergeCell ref="C59:D59"/>
    <mergeCell ref="E61:K61"/>
    <mergeCell ref="E62:K62"/>
    <mergeCell ref="C54:D54"/>
    <mergeCell ref="C55:D55"/>
    <mergeCell ref="C56:D56"/>
    <mergeCell ref="C57:D57"/>
    <mergeCell ref="C58:D58"/>
    <mergeCell ref="F6:K6"/>
    <mergeCell ref="B2:K2"/>
    <mergeCell ref="C3:K3"/>
    <mergeCell ref="E4:F4"/>
    <mergeCell ref="I4:J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62"/>
  <sheetViews>
    <sheetView tabSelected="1" topLeftCell="C1" zoomScale="53" zoomScaleNormal="50" workbookViewId="0">
      <selection activeCell="I5" sqref="I5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7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1:18" ht="15.5">
      <c r="B2" s="45" t="s">
        <v>8</v>
      </c>
      <c r="C2" s="45"/>
      <c r="D2" s="45"/>
      <c r="E2" s="45"/>
      <c r="F2" s="45"/>
      <c r="G2" s="45"/>
      <c r="H2" s="45"/>
      <c r="I2" s="45"/>
      <c r="J2" s="45"/>
      <c r="K2" s="45"/>
      <c r="L2" s="2"/>
      <c r="M2" s="2"/>
    </row>
    <row r="3" spans="1:18">
      <c r="C3" s="51" t="s">
        <v>7</v>
      </c>
      <c r="D3" s="51"/>
      <c r="E3" s="51"/>
      <c r="F3" s="51"/>
      <c r="G3" s="51"/>
      <c r="H3" s="51"/>
      <c r="I3" s="51"/>
      <c r="J3" s="51"/>
      <c r="K3" s="51"/>
      <c r="L3" s="1"/>
      <c r="M3" s="1"/>
    </row>
    <row r="4" spans="1:18">
      <c r="C4" t="s">
        <v>0</v>
      </c>
      <c r="D4" s="17" t="s">
        <v>213</v>
      </c>
      <c r="E4" s="46" t="s">
        <v>200</v>
      </c>
      <c r="F4" s="46"/>
      <c r="H4" t="s">
        <v>1</v>
      </c>
      <c r="I4" s="47">
        <v>45448</v>
      </c>
      <c r="J4" s="47"/>
    </row>
    <row r="5" spans="1:18" ht="6.75" customHeight="1">
      <c r="D5" s="5"/>
    </row>
    <row r="6" spans="1:18">
      <c r="C6" t="s">
        <v>2</v>
      </c>
      <c r="D6" s="18" t="s">
        <v>201</v>
      </c>
      <c r="E6" s="1"/>
      <c r="F6" s="50" t="s">
        <v>212</v>
      </c>
      <c r="G6" s="50"/>
      <c r="H6" s="50"/>
      <c r="I6" s="50"/>
      <c r="J6" s="50"/>
      <c r="K6" s="50"/>
    </row>
    <row r="7" spans="1:18" ht="11.25" customHeight="1"/>
    <row r="8" spans="1:18">
      <c r="B8" s="3" t="s">
        <v>3</v>
      </c>
      <c r="C8" s="3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  <c r="O8">
        <f>AVERAGE(G9:G37)</f>
        <v>71.758620689655174</v>
      </c>
      <c r="Q8">
        <v>29</v>
      </c>
      <c r="R8">
        <v>100</v>
      </c>
    </row>
    <row r="9" spans="1:18">
      <c r="A9" s="6"/>
      <c r="B9" s="40">
        <v>1</v>
      </c>
      <c r="C9" s="41" t="s">
        <v>234</v>
      </c>
      <c r="D9" s="37" t="s">
        <v>214</v>
      </c>
      <c r="E9" s="4">
        <v>75</v>
      </c>
      <c r="F9" s="4">
        <v>75</v>
      </c>
      <c r="G9" s="4">
        <v>81</v>
      </c>
      <c r="H9" s="4">
        <v>0</v>
      </c>
      <c r="I9" s="4">
        <v>0</v>
      </c>
      <c r="J9" s="4">
        <v>0</v>
      </c>
      <c r="K9" s="4">
        <v>0</v>
      </c>
      <c r="L9" s="9">
        <f>SUM(E9:K9)/7</f>
        <v>33</v>
      </c>
      <c r="Q9">
        <v>20</v>
      </c>
      <c r="R9">
        <f>R8*Q9/Q8</f>
        <v>68.965517241379317</v>
      </c>
    </row>
    <row r="10" spans="1:18">
      <c r="A10" s="6"/>
      <c r="B10" s="40">
        <v>2</v>
      </c>
      <c r="C10" s="41" t="s">
        <v>235</v>
      </c>
      <c r="D10" s="38" t="s">
        <v>215</v>
      </c>
      <c r="E10" s="4">
        <v>90</v>
      </c>
      <c r="F10" s="4">
        <v>90</v>
      </c>
      <c r="G10" s="4">
        <v>88</v>
      </c>
      <c r="H10" s="4">
        <v>0</v>
      </c>
      <c r="I10" s="4">
        <v>0</v>
      </c>
      <c r="J10" s="4">
        <v>0</v>
      </c>
      <c r="K10" s="4">
        <v>0</v>
      </c>
      <c r="L10" s="9">
        <f t="shared" ref="L10:L48" si="0">SUM(E10:K10)/7</f>
        <v>38.285714285714285</v>
      </c>
    </row>
    <row r="11" spans="1:18">
      <c r="A11" s="6"/>
      <c r="B11" s="40">
        <v>3</v>
      </c>
      <c r="C11" s="41" t="s">
        <v>236</v>
      </c>
      <c r="D11" s="38" t="s">
        <v>216</v>
      </c>
      <c r="E11" s="4">
        <v>85</v>
      </c>
      <c r="F11" s="4">
        <v>90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9">
        <f t="shared" si="0"/>
        <v>25</v>
      </c>
    </row>
    <row r="12" spans="1:18">
      <c r="A12" s="6"/>
      <c r="B12" s="40">
        <v>4</v>
      </c>
      <c r="C12" s="41" t="s">
        <v>237</v>
      </c>
      <c r="D12" s="38" t="s">
        <v>217</v>
      </c>
      <c r="E12" s="4">
        <v>100</v>
      </c>
      <c r="F12" s="4">
        <v>100</v>
      </c>
      <c r="G12" s="4">
        <v>95</v>
      </c>
      <c r="H12" s="4">
        <v>0</v>
      </c>
      <c r="I12" s="4">
        <v>0</v>
      </c>
      <c r="J12" s="4">
        <v>0</v>
      </c>
      <c r="K12" s="4">
        <v>0</v>
      </c>
      <c r="L12" s="9">
        <f t="shared" si="0"/>
        <v>42.142857142857146</v>
      </c>
    </row>
    <row r="13" spans="1:18">
      <c r="A13" s="6"/>
      <c r="B13" s="40">
        <v>5</v>
      </c>
      <c r="C13" s="41" t="s">
        <v>238</v>
      </c>
      <c r="D13" s="38" t="s">
        <v>218</v>
      </c>
      <c r="E13" s="4">
        <v>90</v>
      </c>
      <c r="F13" s="4">
        <v>90</v>
      </c>
      <c r="G13" s="4">
        <v>95</v>
      </c>
      <c r="H13" s="4">
        <v>0</v>
      </c>
      <c r="I13" s="4">
        <v>0</v>
      </c>
      <c r="J13" s="4">
        <v>0</v>
      </c>
      <c r="K13" s="4">
        <v>0</v>
      </c>
      <c r="L13" s="9">
        <f t="shared" si="0"/>
        <v>39.285714285714285</v>
      </c>
    </row>
    <row r="14" spans="1:18">
      <c r="A14" s="6"/>
      <c r="B14" s="40">
        <v>6</v>
      </c>
      <c r="C14" s="41" t="s">
        <v>239</v>
      </c>
      <c r="D14" s="38" t="s">
        <v>83</v>
      </c>
      <c r="E14" s="4">
        <v>100</v>
      </c>
      <c r="F14" s="4">
        <v>90</v>
      </c>
      <c r="G14" s="4">
        <v>100</v>
      </c>
      <c r="H14" s="4">
        <v>0</v>
      </c>
      <c r="I14" s="4">
        <v>0</v>
      </c>
      <c r="J14" s="4">
        <v>0</v>
      </c>
      <c r="K14" s="4">
        <v>0</v>
      </c>
      <c r="L14" s="9">
        <f t="shared" si="0"/>
        <v>41.428571428571431</v>
      </c>
    </row>
    <row r="15" spans="1:18">
      <c r="A15" s="6"/>
      <c r="B15" s="40">
        <v>7</v>
      </c>
      <c r="C15" s="41" t="s">
        <v>240</v>
      </c>
      <c r="D15" s="38" t="s">
        <v>202</v>
      </c>
      <c r="E15" s="4">
        <v>100</v>
      </c>
      <c r="F15" s="4">
        <v>100</v>
      </c>
      <c r="G15" s="4">
        <v>100</v>
      </c>
      <c r="H15" s="4">
        <v>0</v>
      </c>
      <c r="I15" s="4">
        <v>0</v>
      </c>
      <c r="J15" s="4">
        <v>0</v>
      </c>
      <c r="K15" s="4">
        <v>0</v>
      </c>
      <c r="L15" s="9">
        <f t="shared" si="0"/>
        <v>42.857142857142854</v>
      </c>
    </row>
    <row r="16" spans="1:18">
      <c r="A16" s="6"/>
      <c r="B16" s="40">
        <v>8</v>
      </c>
      <c r="C16" s="41" t="s">
        <v>241</v>
      </c>
      <c r="D16" s="38" t="s">
        <v>84</v>
      </c>
      <c r="E16" s="4">
        <v>70</v>
      </c>
      <c r="F16" s="4">
        <v>100</v>
      </c>
      <c r="G16" s="4">
        <v>95</v>
      </c>
      <c r="H16" s="4">
        <v>0</v>
      </c>
      <c r="I16" s="4">
        <v>0</v>
      </c>
      <c r="J16" s="4">
        <v>0</v>
      </c>
      <c r="K16" s="4">
        <v>0</v>
      </c>
      <c r="L16" s="9">
        <f t="shared" si="0"/>
        <v>37.857142857142854</v>
      </c>
    </row>
    <row r="17" spans="1:12">
      <c r="A17" s="6"/>
      <c r="B17" s="40">
        <v>9</v>
      </c>
      <c r="C17" s="41" t="s">
        <v>242</v>
      </c>
      <c r="D17" s="38" t="s">
        <v>219</v>
      </c>
      <c r="E17" s="4">
        <v>70</v>
      </c>
      <c r="F17" s="4">
        <v>70</v>
      </c>
      <c r="G17" s="4">
        <v>75</v>
      </c>
      <c r="H17" s="4">
        <v>0</v>
      </c>
      <c r="I17" s="4">
        <v>0</v>
      </c>
      <c r="J17" s="4">
        <v>0</v>
      </c>
      <c r="K17" s="4">
        <v>0</v>
      </c>
      <c r="L17" s="9">
        <f t="shared" si="0"/>
        <v>30.714285714285715</v>
      </c>
    </row>
    <row r="18" spans="1:12">
      <c r="A18" s="6"/>
      <c r="B18" s="42">
        <v>10</v>
      </c>
      <c r="C18" s="41" t="s">
        <v>243</v>
      </c>
      <c r="D18" s="38" t="s">
        <v>220</v>
      </c>
      <c r="E18" s="4">
        <v>90</v>
      </c>
      <c r="F18" s="4">
        <v>100</v>
      </c>
      <c r="G18" s="4">
        <v>97</v>
      </c>
      <c r="H18" s="4">
        <v>0</v>
      </c>
      <c r="I18" s="4">
        <v>0</v>
      </c>
      <c r="J18" s="4">
        <v>0</v>
      </c>
      <c r="K18" s="4">
        <v>0</v>
      </c>
      <c r="L18" s="9">
        <f t="shared" si="0"/>
        <v>41</v>
      </c>
    </row>
    <row r="19" spans="1:12">
      <c r="A19" s="6"/>
      <c r="B19" s="42">
        <v>11</v>
      </c>
      <c r="C19" s="41" t="s">
        <v>244</v>
      </c>
      <c r="D19" s="38" t="s">
        <v>221</v>
      </c>
      <c r="E19" s="4">
        <v>90</v>
      </c>
      <c r="F19" s="4">
        <v>85</v>
      </c>
      <c r="G19" s="4">
        <v>73</v>
      </c>
      <c r="H19" s="4">
        <v>0</v>
      </c>
      <c r="I19" s="4">
        <v>0</v>
      </c>
      <c r="J19" s="4">
        <v>0</v>
      </c>
      <c r="K19" s="4">
        <v>0</v>
      </c>
      <c r="L19" s="9">
        <f t="shared" si="0"/>
        <v>35.428571428571431</v>
      </c>
    </row>
    <row r="20" spans="1:12">
      <c r="A20" s="6"/>
      <c r="B20" s="42">
        <v>12</v>
      </c>
      <c r="C20" s="41" t="s">
        <v>245</v>
      </c>
      <c r="D20" s="38" t="s">
        <v>222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9">
        <f t="shared" si="0"/>
        <v>0</v>
      </c>
    </row>
    <row r="21" spans="1:12">
      <c r="A21" s="6"/>
      <c r="B21" s="42">
        <v>13</v>
      </c>
      <c r="C21" s="41" t="s">
        <v>246</v>
      </c>
      <c r="D21" s="38" t="s">
        <v>203</v>
      </c>
      <c r="E21" s="4">
        <v>90</v>
      </c>
      <c r="F21" s="4">
        <v>100</v>
      </c>
      <c r="G21" s="4">
        <v>85</v>
      </c>
      <c r="H21" s="4">
        <v>0</v>
      </c>
      <c r="I21" s="4">
        <v>0</v>
      </c>
      <c r="J21" s="4">
        <v>0</v>
      </c>
      <c r="K21" s="4">
        <v>0</v>
      </c>
      <c r="L21" s="9">
        <f t="shared" si="0"/>
        <v>39.285714285714285</v>
      </c>
    </row>
    <row r="22" spans="1:12">
      <c r="A22" s="6"/>
      <c r="B22" s="42">
        <v>14</v>
      </c>
      <c r="C22" s="41" t="s">
        <v>247</v>
      </c>
      <c r="D22" s="38" t="s">
        <v>85</v>
      </c>
      <c r="E22" s="4">
        <v>80</v>
      </c>
      <c r="F22" s="4">
        <v>80</v>
      </c>
      <c r="G22" s="4">
        <v>87</v>
      </c>
      <c r="H22" s="4">
        <v>0</v>
      </c>
      <c r="I22" s="4">
        <v>0</v>
      </c>
      <c r="J22" s="4">
        <v>0</v>
      </c>
      <c r="K22" s="4">
        <v>0</v>
      </c>
      <c r="L22" s="9">
        <f t="shared" si="0"/>
        <v>35.285714285714285</v>
      </c>
    </row>
    <row r="23" spans="1:12">
      <c r="A23" s="6"/>
      <c r="B23" s="42">
        <v>15</v>
      </c>
      <c r="C23" s="41" t="s">
        <v>248</v>
      </c>
      <c r="D23" s="38" t="s">
        <v>223</v>
      </c>
      <c r="E23" s="4">
        <v>0</v>
      </c>
      <c r="F23" s="4">
        <v>80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9">
        <f t="shared" si="0"/>
        <v>11.428571428571429</v>
      </c>
    </row>
    <row r="24" spans="1:12">
      <c r="A24" s="6"/>
      <c r="B24" s="42">
        <v>16</v>
      </c>
      <c r="C24" s="41" t="s">
        <v>249</v>
      </c>
      <c r="D24" s="38" t="s">
        <v>224</v>
      </c>
      <c r="E24" s="4">
        <v>90</v>
      </c>
      <c r="F24" s="4">
        <v>100</v>
      </c>
      <c r="G24" s="4">
        <v>95</v>
      </c>
      <c r="H24" s="4">
        <v>0</v>
      </c>
      <c r="I24" s="4">
        <v>0</v>
      </c>
      <c r="J24" s="4">
        <v>0</v>
      </c>
      <c r="K24" s="4">
        <v>0</v>
      </c>
      <c r="L24" s="9">
        <f t="shared" si="0"/>
        <v>40.714285714285715</v>
      </c>
    </row>
    <row r="25" spans="1:12">
      <c r="A25" s="6"/>
      <c r="B25" s="42">
        <v>17</v>
      </c>
      <c r="C25" s="41" t="s">
        <v>250</v>
      </c>
      <c r="D25" s="38" t="s">
        <v>86</v>
      </c>
      <c r="E25" s="4">
        <v>0</v>
      </c>
      <c r="F25" s="4">
        <v>70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9">
        <f t="shared" si="0"/>
        <v>10</v>
      </c>
    </row>
    <row r="26" spans="1:12">
      <c r="A26" s="6"/>
      <c r="B26" s="42">
        <v>18</v>
      </c>
      <c r="C26" s="41" t="s">
        <v>251</v>
      </c>
      <c r="D26" s="38" t="s">
        <v>225</v>
      </c>
      <c r="E26" s="4">
        <v>70</v>
      </c>
      <c r="F26" s="4">
        <v>75</v>
      </c>
      <c r="G26" s="4">
        <v>70</v>
      </c>
      <c r="H26" s="4">
        <v>0</v>
      </c>
      <c r="I26" s="4">
        <v>0</v>
      </c>
      <c r="J26" s="4">
        <v>0</v>
      </c>
      <c r="K26" s="4">
        <v>0</v>
      </c>
      <c r="L26" s="9">
        <f t="shared" si="0"/>
        <v>30.714285714285715</v>
      </c>
    </row>
    <row r="27" spans="1:12">
      <c r="A27" s="6"/>
      <c r="B27" s="42">
        <v>19</v>
      </c>
      <c r="C27" s="41" t="s">
        <v>252</v>
      </c>
      <c r="D27" s="38" t="s">
        <v>204</v>
      </c>
      <c r="E27" s="4">
        <v>90</v>
      </c>
      <c r="F27" s="4">
        <v>100</v>
      </c>
      <c r="G27" s="4">
        <v>95</v>
      </c>
      <c r="H27" s="4">
        <v>0</v>
      </c>
      <c r="I27" s="4">
        <v>0</v>
      </c>
      <c r="J27" s="4">
        <v>0</v>
      </c>
      <c r="K27" s="4">
        <v>0</v>
      </c>
      <c r="L27" s="9">
        <f t="shared" si="0"/>
        <v>40.714285714285715</v>
      </c>
    </row>
    <row r="28" spans="1:12">
      <c r="A28" s="6"/>
      <c r="B28" s="42">
        <v>20</v>
      </c>
      <c r="C28" s="41" t="s">
        <v>253</v>
      </c>
      <c r="D28" s="38" t="s">
        <v>226</v>
      </c>
      <c r="E28" s="4">
        <v>100</v>
      </c>
      <c r="F28" s="4">
        <v>100</v>
      </c>
      <c r="G28" s="4">
        <v>86</v>
      </c>
      <c r="H28" s="4">
        <v>0</v>
      </c>
      <c r="I28" s="4">
        <v>0</v>
      </c>
      <c r="J28" s="4">
        <v>0</v>
      </c>
      <c r="K28" s="4">
        <v>0</v>
      </c>
      <c r="L28" s="9">
        <f t="shared" si="0"/>
        <v>40.857142857142854</v>
      </c>
    </row>
    <row r="29" spans="1:12">
      <c r="A29" s="6"/>
      <c r="B29" s="42">
        <v>21</v>
      </c>
      <c r="C29" s="41" t="s">
        <v>254</v>
      </c>
      <c r="D29" s="38" t="s">
        <v>205</v>
      </c>
      <c r="E29" s="4">
        <v>100</v>
      </c>
      <c r="F29" s="4">
        <v>80</v>
      </c>
      <c r="G29" s="4">
        <v>70</v>
      </c>
      <c r="H29" s="4">
        <v>0</v>
      </c>
      <c r="I29" s="4">
        <v>0</v>
      </c>
      <c r="J29" s="4">
        <v>0</v>
      </c>
      <c r="K29" s="4">
        <v>0</v>
      </c>
      <c r="L29" s="9">
        <f t="shared" si="0"/>
        <v>35.714285714285715</v>
      </c>
    </row>
    <row r="30" spans="1:12">
      <c r="A30" s="6"/>
      <c r="B30" s="42">
        <v>22</v>
      </c>
      <c r="C30" s="41" t="s">
        <v>255</v>
      </c>
      <c r="D30" s="38" t="s">
        <v>227</v>
      </c>
      <c r="E30" s="4">
        <v>100</v>
      </c>
      <c r="F30" s="4">
        <v>100</v>
      </c>
      <c r="G30" s="4">
        <v>75</v>
      </c>
      <c r="H30" s="4">
        <v>0</v>
      </c>
      <c r="I30" s="4">
        <v>0</v>
      </c>
      <c r="J30" s="4">
        <v>0</v>
      </c>
      <c r="K30" s="4">
        <v>0</v>
      </c>
      <c r="L30" s="9">
        <f t="shared" si="0"/>
        <v>39.285714285714285</v>
      </c>
    </row>
    <row r="31" spans="1:12">
      <c r="A31" s="6"/>
      <c r="B31" s="42">
        <v>23</v>
      </c>
      <c r="C31" s="41" t="s">
        <v>256</v>
      </c>
      <c r="D31" s="38" t="s">
        <v>228</v>
      </c>
      <c r="E31" s="4">
        <v>100</v>
      </c>
      <c r="F31" s="4">
        <v>100</v>
      </c>
      <c r="G31" s="4">
        <v>100</v>
      </c>
      <c r="H31" s="4">
        <v>0</v>
      </c>
      <c r="I31" s="4">
        <v>0</v>
      </c>
      <c r="J31" s="4">
        <v>0</v>
      </c>
      <c r="K31" s="4">
        <v>0</v>
      </c>
      <c r="L31" s="9">
        <f t="shared" si="0"/>
        <v>42.857142857142854</v>
      </c>
    </row>
    <row r="32" spans="1:12">
      <c r="A32" s="6"/>
      <c r="B32" s="42">
        <v>24</v>
      </c>
      <c r="C32" s="41" t="s">
        <v>257</v>
      </c>
      <c r="D32" s="38" t="s">
        <v>229</v>
      </c>
      <c r="E32" s="4">
        <v>90</v>
      </c>
      <c r="F32" s="4">
        <v>90</v>
      </c>
      <c r="G32" s="4">
        <v>75</v>
      </c>
      <c r="H32" s="4">
        <v>0</v>
      </c>
      <c r="I32" s="4">
        <v>0</v>
      </c>
      <c r="J32" s="4">
        <v>0</v>
      </c>
      <c r="K32" s="4">
        <v>0</v>
      </c>
      <c r="L32" s="9">
        <f t="shared" si="0"/>
        <v>36.428571428571431</v>
      </c>
    </row>
    <row r="33" spans="1:12">
      <c r="A33" s="6"/>
      <c r="B33" s="42">
        <v>25</v>
      </c>
      <c r="C33" s="41" t="s">
        <v>258</v>
      </c>
      <c r="D33" s="38" t="s">
        <v>230</v>
      </c>
      <c r="E33" s="4">
        <v>100</v>
      </c>
      <c r="F33" s="4">
        <v>100</v>
      </c>
      <c r="G33" s="4">
        <v>100</v>
      </c>
      <c r="H33" s="4">
        <v>0</v>
      </c>
      <c r="I33" s="4">
        <v>0</v>
      </c>
      <c r="J33" s="4">
        <v>0</v>
      </c>
      <c r="K33" s="4">
        <v>0</v>
      </c>
      <c r="L33" s="9">
        <f t="shared" si="0"/>
        <v>42.857142857142854</v>
      </c>
    </row>
    <row r="34" spans="1:12">
      <c r="A34" s="6"/>
      <c r="B34" s="42">
        <v>26</v>
      </c>
      <c r="C34" s="41" t="s">
        <v>259</v>
      </c>
      <c r="D34" s="38" t="s">
        <v>231</v>
      </c>
      <c r="E34" s="4">
        <v>85</v>
      </c>
      <c r="F34" s="4">
        <v>90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9">
        <f t="shared" si="0"/>
        <v>25</v>
      </c>
    </row>
    <row r="35" spans="1:12">
      <c r="B35" s="42">
        <v>27</v>
      </c>
      <c r="C35" s="41" t="s">
        <v>260</v>
      </c>
      <c r="D35" s="38" t="s">
        <v>232</v>
      </c>
      <c r="E35" s="4">
        <v>85</v>
      </c>
      <c r="F35" s="4">
        <v>85</v>
      </c>
      <c r="G35" s="4">
        <v>90</v>
      </c>
      <c r="H35" s="4">
        <v>0</v>
      </c>
      <c r="I35" s="4">
        <v>0</v>
      </c>
      <c r="J35" s="4">
        <v>0</v>
      </c>
      <c r="K35" s="4">
        <v>0</v>
      </c>
      <c r="L35" s="9">
        <f t="shared" si="0"/>
        <v>37.142857142857146</v>
      </c>
    </row>
    <row r="36" spans="1:12">
      <c r="B36" s="42">
        <v>28</v>
      </c>
      <c r="C36" s="41" t="s">
        <v>261</v>
      </c>
      <c r="D36" s="38" t="s">
        <v>233</v>
      </c>
      <c r="E36" s="4">
        <v>100</v>
      </c>
      <c r="F36" s="4">
        <v>100</v>
      </c>
      <c r="G36" s="4">
        <v>70</v>
      </c>
      <c r="H36" s="4">
        <v>0</v>
      </c>
      <c r="I36" s="4">
        <v>0</v>
      </c>
      <c r="J36" s="4">
        <v>0</v>
      </c>
      <c r="K36" s="4">
        <v>0</v>
      </c>
      <c r="L36" s="9">
        <f t="shared" si="0"/>
        <v>38.571428571428569</v>
      </c>
    </row>
    <row r="37" spans="1:12">
      <c r="B37" s="42">
        <v>29</v>
      </c>
      <c r="C37" s="41" t="s">
        <v>262</v>
      </c>
      <c r="D37" s="39" t="s">
        <v>87</v>
      </c>
      <c r="E37" s="4">
        <v>100</v>
      </c>
      <c r="F37" s="4">
        <v>100</v>
      </c>
      <c r="G37" s="4">
        <v>84</v>
      </c>
      <c r="H37" s="4">
        <v>0</v>
      </c>
      <c r="I37" s="4">
        <v>0</v>
      </c>
      <c r="J37" s="4">
        <v>0</v>
      </c>
      <c r="K37" s="4">
        <v>0</v>
      </c>
      <c r="L37" s="9">
        <f t="shared" si="0"/>
        <v>40.571428571428569</v>
      </c>
    </row>
    <row r="38" spans="1:12">
      <c r="B38" s="6">
        <f t="shared" ref="B38:B53" si="1">B37+1</f>
        <v>30</v>
      </c>
      <c r="C38" s="6"/>
      <c r="D38" s="6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1:12">
      <c r="B39" s="6">
        <f t="shared" si="1"/>
        <v>31</v>
      </c>
      <c r="C39" s="6"/>
      <c r="D39" s="6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1:12">
      <c r="B40" s="6">
        <f t="shared" si="1"/>
        <v>32</v>
      </c>
      <c r="C40" s="6"/>
      <c r="D40" s="6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1:12">
      <c r="B41" s="6">
        <f t="shared" si="1"/>
        <v>33</v>
      </c>
      <c r="C41" s="6"/>
      <c r="D41" s="6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1:12">
      <c r="B42" s="6">
        <f t="shared" si="1"/>
        <v>34</v>
      </c>
      <c r="C42" s="6"/>
      <c r="D42" s="6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1:12">
      <c r="B43" s="6">
        <f t="shared" si="1"/>
        <v>35</v>
      </c>
      <c r="C43" s="6"/>
      <c r="D43" s="6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1:12">
      <c r="B44" s="6">
        <f t="shared" si="1"/>
        <v>36</v>
      </c>
      <c r="C44" s="6"/>
      <c r="D44" s="6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1:12">
      <c r="B45" s="6">
        <f t="shared" si="1"/>
        <v>37</v>
      </c>
      <c r="C45" s="7"/>
      <c r="D45" s="6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1:12">
      <c r="B46" s="6">
        <f t="shared" si="1"/>
        <v>38</v>
      </c>
      <c r="C46" s="7"/>
      <c r="D46" s="6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1:12">
      <c r="B47" s="6">
        <f t="shared" si="1"/>
        <v>39</v>
      </c>
      <c r="C47" s="7"/>
      <c r="D47" s="6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1:12">
      <c r="B48" s="6">
        <f t="shared" si="1"/>
        <v>40</v>
      </c>
      <c r="C48" s="7"/>
      <c r="D48" s="6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6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6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6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6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19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C54" s="48"/>
      <c r="D54" s="48"/>
      <c r="E54" s="10">
        <f>COUNTIF(E9:E53,"&gt;=70")</f>
        <v>26</v>
      </c>
      <c r="F54" s="10">
        <f t="shared" ref="F54:K54" si="3">COUNTIF(F9:F53,"&gt;=70")</f>
        <v>28</v>
      </c>
      <c r="G54" s="10">
        <f t="shared" si="3"/>
        <v>24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C55" s="48"/>
      <c r="D55" s="48"/>
      <c r="E55" s="11">
        <f>COUNTIF(E9:E53,"&lt;70")</f>
        <v>3</v>
      </c>
      <c r="F55" s="11">
        <f t="shared" ref="F55:L55" si="5">COUNTIF(F9:F53,"&lt;70")</f>
        <v>1</v>
      </c>
      <c r="G55" s="11">
        <f t="shared" si="5"/>
        <v>5</v>
      </c>
      <c r="H55" s="11">
        <f t="shared" si="5"/>
        <v>29</v>
      </c>
      <c r="I55" s="11">
        <f t="shared" si="5"/>
        <v>29</v>
      </c>
      <c r="J55" s="11">
        <f t="shared" si="5"/>
        <v>29</v>
      </c>
      <c r="K55" s="11">
        <f t="shared" si="5"/>
        <v>29</v>
      </c>
      <c r="L55" s="11">
        <f t="shared" si="5"/>
        <v>45</v>
      </c>
    </row>
    <row r="56" spans="2:12">
      <c r="C56" s="48"/>
      <c r="D56" s="48"/>
      <c r="E56" s="11">
        <f>COUNT(E9:E53)</f>
        <v>29</v>
      </c>
      <c r="F56" s="11">
        <f t="shared" ref="F56:L56" si="6">COUNT(F9:F53)</f>
        <v>29</v>
      </c>
      <c r="G56" s="11">
        <f t="shared" si="6"/>
        <v>29</v>
      </c>
      <c r="H56" s="11">
        <f t="shared" si="6"/>
        <v>29</v>
      </c>
      <c r="I56" s="11">
        <f t="shared" si="6"/>
        <v>29</v>
      </c>
      <c r="J56" s="11">
        <f t="shared" si="6"/>
        <v>29</v>
      </c>
      <c r="K56" s="11">
        <f t="shared" si="6"/>
        <v>29</v>
      </c>
      <c r="L56" s="11">
        <f t="shared" si="6"/>
        <v>45</v>
      </c>
    </row>
    <row r="57" spans="2:12">
      <c r="C57" s="48"/>
      <c r="D57" s="48"/>
      <c r="E57" s="12">
        <f>E54/E56</f>
        <v>0.89655172413793105</v>
      </c>
      <c r="F57" s="13">
        <f t="shared" ref="F57:L57" si="7">F54/F56</f>
        <v>0.96551724137931039</v>
      </c>
      <c r="G57" s="13">
        <f t="shared" si="7"/>
        <v>0.82758620689655171</v>
      </c>
      <c r="H57" s="13">
        <f t="shared" si="7"/>
        <v>0</v>
      </c>
      <c r="I57" s="13">
        <f t="shared" si="7"/>
        <v>0</v>
      </c>
      <c r="J57" s="13">
        <f t="shared" si="7"/>
        <v>0</v>
      </c>
      <c r="K57" s="13">
        <f t="shared" si="7"/>
        <v>0</v>
      </c>
      <c r="L57" s="13">
        <f t="shared" si="7"/>
        <v>0</v>
      </c>
    </row>
    <row r="58" spans="2:12">
      <c r="C58" s="48"/>
      <c r="D58" s="48"/>
      <c r="E58" s="12">
        <f>E55/E56</f>
        <v>0.10344827586206896</v>
      </c>
      <c r="F58" s="12">
        <f t="shared" ref="F58:L58" si="8">F55/F56</f>
        <v>3.4482758620689655E-2</v>
      </c>
      <c r="G58" s="13">
        <f t="shared" si="8"/>
        <v>0.17241379310344829</v>
      </c>
      <c r="H58" s="13">
        <f t="shared" si="8"/>
        <v>1</v>
      </c>
      <c r="I58" s="13">
        <f t="shared" si="8"/>
        <v>1</v>
      </c>
      <c r="J58" s="13">
        <f t="shared" si="8"/>
        <v>1</v>
      </c>
      <c r="K58" s="13">
        <f t="shared" si="8"/>
        <v>1</v>
      </c>
      <c r="L58" s="13">
        <f t="shared" si="8"/>
        <v>1</v>
      </c>
    </row>
    <row r="59" spans="2:12">
      <c r="C59" s="48"/>
      <c r="D59" s="48"/>
    </row>
    <row r="60" spans="2:12">
      <c r="C60" s="1"/>
      <c r="D60" s="1"/>
    </row>
    <row r="61" spans="2:12">
      <c r="E61" s="52"/>
      <c r="F61" s="52"/>
      <c r="G61" s="52"/>
      <c r="H61" s="52"/>
      <c r="I61" s="52"/>
      <c r="J61" s="52"/>
      <c r="K61" s="52"/>
    </row>
    <row r="62" spans="2:12">
      <c r="E62" s="49" t="s">
        <v>15</v>
      </c>
      <c r="F62" s="49"/>
      <c r="G62" s="49"/>
      <c r="H62" s="49"/>
      <c r="I62" s="49"/>
      <c r="J62" s="49"/>
      <c r="K62" s="49"/>
    </row>
  </sheetData>
  <mergeCells count="13">
    <mergeCell ref="C59:D59"/>
    <mergeCell ref="E61:K61"/>
    <mergeCell ref="E62:K62"/>
    <mergeCell ref="C54:D54"/>
    <mergeCell ref="C55:D55"/>
    <mergeCell ref="C56:D56"/>
    <mergeCell ref="C57:D57"/>
    <mergeCell ref="C58:D58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IO 407 A</vt:lpstr>
      <vt:lpstr>PDN 807 A</vt:lpstr>
      <vt:lpstr>LL 207 A</vt:lpstr>
      <vt:lpstr>ASSO 607A</vt:lpstr>
      <vt:lpstr>IE 407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asahi negrete</cp:lastModifiedBy>
  <cp:lastPrinted>2023-03-21T15:13:53Z</cp:lastPrinted>
  <dcterms:created xsi:type="dcterms:W3CDTF">2023-03-14T19:16:59Z</dcterms:created>
  <dcterms:modified xsi:type="dcterms:W3CDTF">2024-06-06T04:27:25Z</dcterms:modified>
</cp:coreProperties>
</file>