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4 repparcial_05jun24\"/>
    </mc:Choice>
  </mc:AlternateContent>
  <bookViews>
    <workbookView xWindow="-120" yWindow="-120" windowWidth="20730" windowHeight="11040"/>
  </bookViews>
  <sheets>
    <sheet name="MATERIA 1" sheetId="1" r:id="rId1"/>
    <sheet name="MATERIA 2" sheetId="9" r:id="rId2"/>
    <sheet name="MATERIA 3" sheetId="3" r:id="rId3"/>
    <sheet name="MATERIA 4" sheetId="4" r:id="rId4"/>
    <sheet name="MATERIA 5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0" l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9" i="10"/>
  <c r="O10" i="4"/>
  <c r="O11" i="4"/>
  <c r="O12" i="4"/>
  <c r="O13" i="4"/>
  <c r="O9" i="4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O10" i="3"/>
  <c r="O11" i="3"/>
  <c r="O12" i="3"/>
  <c r="O13" i="3"/>
  <c r="O9" i="3"/>
  <c r="P9" i="9"/>
  <c r="P9" i="1"/>
  <c r="N43" i="9"/>
  <c r="N42" i="9"/>
  <c r="N41" i="9"/>
  <c r="N36" i="1"/>
  <c r="N35" i="1"/>
  <c r="N34" i="1"/>
  <c r="N45" i="9" l="1"/>
  <c r="N44" i="9"/>
  <c r="N37" i="1"/>
  <c r="N38" i="1"/>
  <c r="N49" i="10"/>
  <c r="M49" i="10"/>
  <c r="L49" i="10"/>
  <c r="K49" i="10"/>
  <c r="J49" i="10"/>
  <c r="J50" i="10" s="1"/>
  <c r="N48" i="10"/>
  <c r="M48" i="10"/>
  <c r="L48" i="10"/>
  <c r="K48" i="10"/>
  <c r="J48" i="10"/>
  <c r="N47" i="10"/>
  <c r="M47" i="10"/>
  <c r="L47" i="10"/>
  <c r="K47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10" i="10"/>
  <c r="O43" i="9"/>
  <c r="M43" i="9"/>
  <c r="L43" i="9"/>
  <c r="K43" i="9"/>
  <c r="J43" i="9"/>
  <c r="J44" i="9" s="1"/>
  <c r="O42" i="9"/>
  <c r="M42" i="9"/>
  <c r="L42" i="9"/>
  <c r="K42" i="9"/>
  <c r="J42" i="9"/>
  <c r="O41" i="9"/>
  <c r="M41" i="9"/>
  <c r="L41" i="9"/>
  <c r="K41" i="9"/>
  <c r="L50" i="10" l="1"/>
  <c r="L51" i="10"/>
  <c r="K51" i="10"/>
  <c r="K50" i="10"/>
  <c r="J51" i="10"/>
  <c r="N51" i="10"/>
  <c r="N50" i="10"/>
  <c r="O49" i="10"/>
  <c r="M51" i="10"/>
  <c r="M50" i="10"/>
  <c r="O47" i="10"/>
  <c r="O48" i="10"/>
  <c r="O51" i="10" s="1"/>
  <c r="K44" i="9"/>
  <c r="L45" i="9"/>
  <c r="L44" i="9"/>
  <c r="J45" i="9"/>
  <c r="O45" i="9"/>
  <c r="O44" i="9"/>
  <c r="K45" i="9"/>
  <c r="P43" i="9"/>
  <c r="M45" i="9"/>
  <c r="M44" i="9"/>
  <c r="P41" i="9"/>
  <c r="P42" i="9"/>
  <c r="P45" i="9" l="1"/>
  <c r="O50" i="10"/>
  <c r="P44" i="9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K18" i="4" s="1"/>
  <c r="J15" i="4"/>
  <c r="B10" i="4"/>
  <c r="B11" i="4" s="1"/>
  <c r="B12" i="4" s="1"/>
  <c r="B13" i="4" s="1"/>
  <c r="N17" i="3"/>
  <c r="M17" i="3"/>
  <c r="L17" i="3"/>
  <c r="K17" i="3"/>
  <c r="J17" i="3"/>
  <c r="N16" i="3"/>
  <c r="M16" i="3"/>
  <c r="L16" i="3"/>
  <c r="K16" i="3"/>
  <c r="J16" i="3"/>
  <c r="N15" i="3"/>
  <c r="M15" i="3"/>
  <c r="L15" i="3"/>
  <c r="K15" i="3"/>
  <c r="J15" i="3"/>
  <c r="B10" i="3"/>
  <c r="B11" i="3" s="1"/>
  <c r="N18" i="3" l="1"/>
  <c r="M19" i="4"/>
  <c r="L19" i="3"/>
  <c r="L18" i="3"/>
  <c r="K18" i="3"/>
  <c r="L19" i="4"/>
  <c r="L18" i="4"/>
  <c r="K19" i="3"/>
  <c r="M18" i="4"/>
  <c r="O17" i="4"/>
  <c r="J18" i="3"/>
  <c r="O17" i="3"/>
  <c r="M19" i="3"/>
  <c r="N19" i="4"/>
  <c r="M18" i="3"/>
  <c r="J19" i="3"/>
  <c r="N19" i="3"/>
  <c r="J18" i="4"/>
  <c r="N18" i="4"/>
  <c r="K19" i="4"/>
  <c r="J19" i="4"/>
  <c r="O15" i="4"/>
  <c r="O16" i="4"/>
  <c r="O15" i="3"/>
  <c r="O16" i="3"/>
  <c r="K36" i="1"/>
  <c r="L36" i="1"/>
  <c r="M36" i="1"/>
  <c r="O36" i="1"/>
  <c r="J36" i="1"/>
  <c r="K35" i="1"/>
  <c r="L35" i="1"/>
  <c r="M35" i="1"/>
  <c r="O35" i="1"/>
  <c r="K34" i="1"/>
  <c r="L34" i="1"/>
  <c r="M34" i="1"/>
  <c r="O34" i="1"/>
  <c r="J35" i="1"/>
  <c r="J34" i="1"/>
  <c r="O18" i="3" l="1"/>
  <c r="O19" i="3"/>
  <c r="O18" i="4"/>
  <c r="O19" i="4"/>
  <c r="K38" i="1"/>
  <c r="L38" i="1"/>
  <c r="M38" i="1"/>
  <c r="O38" i="1"/>
  <c r="K37" i="1"/>
  <c r="L37" i="1"/>
  <c r="M37" i="1"/>
  <c r="O37" i="1"/>
  <c r="J38" i="1"/>
  <c r="J37" i="1"/>
  <c r="P36" i="1" l="1"/>
  <c r="P35" i="1"/>
  <c r="P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P38" i="1" l="1"/>
  <c r="P37" i="1"/>
</calcChain>
</file>

<file path=xl/sharedStrings.xml><?xml version="1.0" encoding="utf-8"?>
<sst xmlns="http://schemas.openxmlformats.org/spreadsheetml/2006/main" count="238" uniqueCount="131">
  <si>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</si>
  <si>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</si>
  <si>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</si>
  <si>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</si>
  <si>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</si>
  <si>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</si>
  <si>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</si>
  <si>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</si>
  <si>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</si>
  <si>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</si>
  <si>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</si>
  <si>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</si>
  <si>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</si>
  <si>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</si>
  <si>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</si>
  <si>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</si>
  <si>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</si>
  <si>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</si>
  <si>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</si>
  <si>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</si>
  <si>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</si>
  <si>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</si>
  <si>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</si>
  <si>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</si>
  <si>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</si>
  <si>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LAE RODOLFO OLVERA AVENDAÑO</t>
  </si>
  <si>
    <t>BAXIN TOTO ITZAMANI</t>
  </si>
  <si>
    <t>MARTINEZ CAGAL SAYURI</t>
  </si>
  <si>
    <t>MENDOZA SANCHEZ ARLETTE</t>
  </si>
  <si>
    <t>MIROS HERRERA ADELINE</t>
  </si>
  <si>
    <t>MORALES HERNANDEZ ALEJANDRA</t>
  </si>
  <si>
    <t>SEBA POLITO ITZEL</t>
  </si>
  <si>
    <t>ZETINA AVILA JULIO CESAR</t>
  </si>
  <si>
    <t>FEBRERO-JUNIO 2024</t>
  </si>
  <si>
    <t>405-A</t>
  </si>
  <si>
    <t>405-B</t>
  </si>
  <si>
    <t>FEBRERO-JULIO 2024</t>
  </si>
  <si>
    <t>OPERACIÓN DE SERVICIOS TURISTICOS</t>
  </si>
  <si>
    <t>805-A</t>
  </si>
  <si>
    <t>DIAGNOSTICO Y EVALUACION EMPRESARI9AL</t>
  </si>
  <si>
    <t>705-A</t>
  </si>
  <si>
    <t>PROCESOS DE DIRECCION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</si>
  <si>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</si>
  <si>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</si>
  <si>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</si>
  <si>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</si>
  <si>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</si>
  <si>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</si>
  <si>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</si>
  <si>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</si>
  <si>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</si>
  <si>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 xml:space="preserve">GONZALEZ PUCHETA ALEXANDRA </t>
  </si>
  <si>
    <t>HERNANDEZ MARTINEZ FERNANDO</t>
  </si>
  <si>
    <t>LOPEZ CHIGUIL INDIRA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</si>
  <si>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</si>
  <si>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</si>
  <si>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</si>
  <si>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</si>
  <si>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</si>
  <si>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</si>
  <si>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PAXTIAN VILLEGAS YAZMN DEL CARMEN</t>
  </si>
  <si>
    <t>QUINO BUSTAMANTE VICTOR MANUEL</t>
  </si>
  <si>
    <t>SANCHEZ MIXTEGA MARTIN</t>
  </si>
  <si>
    <t>SOSA VENTURA GABRIELA</t>
  </si>
  <si>
    <t>VELASCO COTA JORGE ALBERTO</t>
  </si>
  <si>
    <t>XALA GARCIA RAYSA MONTSERRAT</t>
  </si>
  <si>
    <t>ALVARES MIXTEGA ITZEL ARELY</t>
  </si>
  <si>
    <t>CHAGALA PACHECO FLOR EDITH</t>
  </si>
  <si>
    <t>CHIGUIL CHAGALA JUAN EDUARDO</t>
  </si>
  <si>
    <t>CHONTAL MUÑOZ ARELI NOEMI</t>
  </si>
  <si>
    <t>CHONTAL VILLEGAS JORGE ALFREDO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</si>
  <si>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</si>
  <si>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</si>
  <si>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</si>
  <si>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</si>
  <si>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</si>
  <si>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</si>
  <si>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</si>
  <si>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</si>
  <si>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</si>
  <si>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</si>
  <si>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</si>
  <si>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</si>
  <si>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</si>
  <si>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TEMICH ZAPO ORLANDO DE JESUS</t>
  </si>
  <si>
    <t>TEOBA COTO MIGUEL ANGEL</t>
  </si>
  <si>
    <t>USCANGA REYES CHRISTOPHER</t>
  </si>
  <si>
    <t xml:space="preserve">ANDRADE CARMONA LESLIE </t>
  </si>
  <si>
    <t xml:space="preserve">ESCRIBANO PRETELIN OSCAR MANUEL </t>
  </si>
  <si>
    <t xml:space="preserve">GARCIA MARTINEZ LIZETH </t>
  </si>
  <si>
    <t xml:space="preserve">GONZALEZ FLORES JUAN FERNANDO </t>
  </si>
  <si>
    <t>MORISCO SANTANA EVELYN</t>
  </si>
  <si>
    <t>PAEZ GONZALES KENIA JOCELYN</t>
  </si>
  <si>
    <t xml:space="preserve">SALAZAR MARCIAL ROSA ISELA </t>
  </si>
  <si>
    <t>TEMICH CHAGALA JOSE FERNANDO</t>
  </si>
  <si>
    <t xml:space="preserve">VARA CHACHA FELISA GUADALUPE </t>
  </si>
  <si>
    <t xml:space="preserve">VERDEJO LUNA AGUSTIN </t>
  </si>
  <si>
    <t>ACUA RAMIREZ TRISTAN ANDER</t>
  </si>
  <si>
    <t>AVILA ARVEA STEFANY ANDREA</t>
  </si>
  <si>
    <t>BAXIN XOLO EMMANUEL</t>
  </si>
  <si>
    <t>CANELA OLIVER ALEXANDRA</t>
  </si>
  <si>
    <t>CHAPOL ORTIZ ARIADNA PAOLA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</si>
  <si>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</si>
  <si>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</si>
  <si>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</si>
  <si>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</si>
  <si>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</si>
  <si>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</si>
  <si>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LOPEZ MUÑOZ IVANDRO</t>
  </si>
  <si>
    <t>MARTINEZ NIEVES MICHELLE ADRIANA</t>
  </si>
  <si>
    <t>PAEZ SANTOS YOLIVEY</t>
  </si>
  <si>
    <t>PEREZ CHIGUIL DAVID DE JESUS</t>
  </si>
  <si>
    <t>PEREZ MARTINEZ JOALY LIZBETH</t>
  </si>
  <si>
    <t>PEREZ USCANGA MARIELLA YAMILLETH</t>
  </si>
  <si>
    <t>PONCE ALVARADO MARIA DEL CARMEN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</si>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</sst>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1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4" borderId="4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showGridLines="0" tabSelected="1" zoomScaleNormal="100" workbookViewId="0">
      <selection activeCell="P9" sqref="P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4" width="7.5703125" bestFit="1" customWidth="1"/>
    <col min="15" max="15" width="13.140625" customWidth="1"/>
    <col min="16" max="16" width="8.7109375" customWidth="1"/>
    <col min="17" max="18" width="5.7109375" customWidth="1"/>
  </cols>
  <sheetData>
    <row r="2" spans="2:17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s="15" customFormat="1" x14ac:dyDescent="0.25">
      <c r="C4" s="15" t="s">
        <v>0</v>
      </c>
      <c r="D4" s="38" t="s">
        <v>23</v>
      </c>
      <c r="E4" s="38"/>
      <c r="F4" s="38"/>
      <c r="G4" s="38"/>
      <c r="I4" s="15" t="s">
        <v>1</v>
      </c>
      <c r="J4" s="48" t="s">
        <v>34</v>
      </c>
      <c r="K4" s="48"/>
      <c r="M4" s="15" t="s">
        <v>2</v>
      </c>
      <c r="O4" s="21">
        <v>45448</v>
      </c>
    </row>
    <row r="5" spans="2:17" ht="6.75" customHeight="1" x14ac:dyDescent="0.25">
      <c r="D5" s="5"/>
      <c r="E5" s="5"/>
      <c r="F5" s="5"/>
      <c r="G5" s="5"/>
    </row>
    <row r="6" spans="2:17" s="15" customFormat="1" x14ac:dyDescent="0.25">
      <c r="C6" s="15" t="s">
        <v>3</v>
      </c>
      <c r="D6" s="48" t="s">
        <v>33</v>
      </c>
      <c r="E6" s="48"/>
      <c r="F6" s="48"/>
      <c r="G6" s="48"/>
      <c r="I6" s="34" t="s">
        <v>21</v>
      </c>
      <c r="J6" s="34"/>
      <c r="K6" s="46" t="s">
        <v>25</v>
      </c>
      <c r="L6" s="46"/>
      <c r="M6" s="46"/>
      <c r="N6" s="46"/>
      <c r="O6" s="4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28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6"/>
      <c r="D9" s="39" t="s">
        <v>42</v>
      </c>
      <c r="E9" s="40"/>
      <c r="F9" s="40"/>
      <c r="G9" s="40"/>
      <c r="H9" s="40"/>
      <c r="I9" s="41"/>
      <c r="J9" s="4">
        <v>84</v>
      </c>
      <c r="K9" s="4">
        <v>70</v>
      </c>
      <c r="L9" s="4">
        <v>84</v>
      </c>
      <c r="M9" s="4">
        <v>95</v>
      </c>
      <c r="N9" s="28"/>
      <c r="O9" s="4"/>
      <c r="P9" s="9">
        <f>SUM(J9:O9)/6</f>
        <v>55.5</v>
      </c>
    </row>
    <row r="10" spans="2:17" x14ac:dyDescent="0.25">
      <c r="B10" s="6">
        <f>B9+1</f>
        <v>2</v>
      </c>
      <c r="C10" s="6"/>
      <c r="D10" s="39" t="s">
        <v>43</v>
      </c>
      <c r="E10" s="40"/>
      <c r="F10" s="40"/>
      <c r="G10" s="40"/>
      <c r="H10" s="40"/>
      <c r="I10" s="41"/>
      <c r="J10" s="4">
        <v>85</v>
      </c>
      <c r="K10" s="4">
        <v>84</v>
      </c>
      <c r="L10" s="4">
        <v>95</v>
      </c>
      <c r="M10" s="4">
        <v>90</v>
      </c>
      <c r="N10" s="28"/>
      <c r="O10" s="4"/>
      <c r="P10" s="9">
        <f t="shared" ref="P10:P32" si="0">SUM(J10:O10)/6</f>
        <v>59</v>
      </c>
    </row>
    <row r="11" spans="2:17" x14ac:dyDescent="0.25">
      <c r="B11" s="6">
        <f t="shared" ref="B11:B32" si="1">B10+1</f>
        <v>3</v>
      </c>
      <c r="C11" s="6"/>
      <c r="D11" s="39" t="s">
        <v>44</v>
      </c>
      <c r="E11" s="40"/>
      <c r="F11" s="40"/>
      <c r="G11" s="40"/>
      <c r="H11" s="40"/>
      <c r="I11" s="41"/>
      <c r="J11" s="4">
        <v>96</v>
      </c>
      <c r="K11" s="4">
        <v>89</v>
      </c>
      <c r="L11" s="4">
        <v>96</v>
      </c>
      <c r="M11" s="4">
        <v>94</v>
      </c>
      <c r="N11" s="28"/>
      <c r="O11" s="4"/>
      <c r="P11" s="9">
        <f t="shared" si="0"/>
        <v>62.5</v>
      </c>
    </row>
    <row r="12" spans="2:17" x14ac:dyDescent="0.25">
      <c r="B12" s="6">
        <f t="shared" si="1"/>
        <v>4</v>
      </c>
      <c r="C12" s="6"/>
      <c r="D12" s="39" t="s">
        <v>45</v>
      </c>
      <c r="E12" s="40"/>
      <c r="F12" s="40"/>
      <c r="G12" s="40"/>
      <c r="H12" s="40"/>
      <c r="I12" s="41"/>
      <c r="J12" s="4">
        <v>84</v>
      </c>
      <c r="K12" s="4">
        <v>86</v>
      </c>
      <c r="L12" s="4">
        <v>94</v>
      </c>
      <c r="M12" s="4">
        <v>93</v>
      </c>
      <c r="N12" s="28"/>
      <c r="O12" s="4"/>
      <c r="P12" s="9">
        <f t="shared" si="0"/>
        <v>59.5</v>
      </c>
    </row>
    <row r="13" spans="2:17" x14ac:dyDescent="0.25">
      <c r="B13" s="6">
        <f t="shared" si="1"/>
        <v>5</v>
      </c>
      <c r="C13" s="6"/>
      <c r="D13" s="39" t="s">
        <v>46</v>
      </c>
      <c r="E13" s="40"/>
      <c r="F13" s="40"/>
      <c r="G13" s="40"/>
      <c r="H13" s="40"/>
      <c r="I13" s="41"/>
      <c r="J13" s="4">
        <v>70</v>
      </c>
      <c r="K13" s="4">
        <v>80</v>
      </c>
      <c r="L13" s="4">
        <v>85</v>
      </c>
      <c r="M13" s="4">
        <v>95</v>
      </c>
      <c r="N13" s="28"/>
      <c r="O13" s="4"/>
      <c r="P13" s="9">
        <f t="shared" si="0"/>
        <v>55</v>
      </c>
    </row>
    <row r="14" spans="2:17" x14ac:dyDescent="0.25">
      <c r="B14" s="6">
        <f t="shared" si="1"/>
        <v>6</v>
      </c>
      <c r="C14" s="6"/>
      <c r="D14" s="39" t="s">
        <v>47</v>
      </c>
      <c r="E14" s="40"/>
      <c r="F14" s="40"/>
      <c r="G14" s="40"/>
      <c r="H14" s="40"/>
      <c r="I14" s="41"/>
      <c r="J14" s="4">
        <v>85</v>
      </c>
      <c r="K14" s="4">
        <v>95</v>
      </c>
      <c r="L14" s="4">
        <v>93</v>
      </c>
      <c r="M14" s="4">
        <v>90</v>
      </c>
      <c r="N14" s="28"/>
      <c r="O14" s="4"/>
      <c r="P14" s="9">
        <f t="shared" si="0"/>
        <v>60.5</v>
      </c>
    </row>
    <row r="15" spans="2:17" x14ac:dyDescent="0.25">
      <c r="B15" s="6">
        <f t="shared" si="1"/>
        <v>7</v>
      </c>
      <c r="C15" s="6"/>
      <c r="D15" s="39" t="s">
        <v>48</v>
      </c>
      <c r="E15" s="40"/>
      <c r="F15" s="40"/>
      <c r="G15" s="40"/>
      <c r="H15" s="40"/>
      <c r="I15" s="41"/>
      <c r="J15" s="4">
        <v>75</v>
      </c>
      <c r="K15" s="4">
        <v>93</v>
      </c>
      <c r="L15" s="4">
        <v>84</v>
      </c>
      <c r="M15" s="4">
        <v>94</v>
      </c>
      <c r="N15" s="28"/>
      <c r="O15" s="4"/>
      <c r="P15" s="9">
        <f t="shared" si="0"/>
        <v>57.666666666666664</v>
      </c>
    </row>
    <row r="16" spans="2:17" x14ac:dyDescent="0.25">
      <c r="B16" s="6">
        <f t="shared" si="1"/>
        <v>8</v>
      </c>
      <c r="C16" s="6"/>
      <c r="D16" s="39" t="s">
        <v>49</v>
      </c>
      <c r="E16" s="40"/>
      <c r="F16" s="40"/>
      <c r="G16" s="40"/>
      <c r="H16" s="40"/>
      <c r="I16" s="41"/>
      <c r="J16" s="4">
        <v>86</v>
      </c>
      <c r="K16" s="4">
        <v>85</v>
      </c>
      <c r="L16" s="4">
        <v>84</v>
      </c>
      <c r="M16" s="4">
        <v>97</v>
      </c>
      <c r="N16" s="28"/>
      <c r="O16" s="4"/>
      <c r="P16" s="9">
        <f t="shared" si="0"/>
        <v>58.666666666666664</v>
      </c>
    </row>
    <row r="17" spans="2:20" x14ac:dyDescent="0.25">
      <c r="B17" s="6">
        <f t="shared" si="1"/>
        <v>9</v>
      </c>
      <c r="C17" s="6"/>
      <c r="D17" s="39" t="s">
        <v>50</v>
      </c>
      <c r="E17" s="40"/>
      <c r="F17" s="40"/>
      <c r="G17" s="40"/>
      <c r="H17" s="40"/>
      <c r="I17" s="41"/>
      <c r="J17" s="4">
        <v>84</v>
      </c>
      <c r="K17" s="4">
        <v>96</v>
      </c>
      <c r="L17" s="4">
        <v>96</v>
      </c>
      <c r="M17" s="4">
        <v>90</v>
      </c>
      <c r="N17" s="28"/>
      <c r="O17" s="4"/>
      <c r="P17" s="9">
        <f t="shared" si="0"/>
        <v>61</v>
      </c>
    </row>
    <row r="18" spans="2:20" x14ac:dyDescent="0.25">
      <c r="B18" s="6">
        <f t="shared" si="1"/>
        <v>10</v>
      </c>
      <c r="C18" s="6"/>
      <c r="D18" s="39" t="s">
        <v>51</v>
      </c>
      <c r="E18" s="40"/>
      <c r="F18" s="40"/>
      <c r="G18" s="40"/>
      <c r="H18" s="40"/>
      <c r="I18" s="41"/>
      <c r="J18" s="4">
        <v>93</v>
      </c>
      <c r="K18" s="4">
        <v>93</v>
      </c>
      <c r="L18" s="4">
        <v>93</v>
      </c>
      <c r="M18" s="4">
        <v>94</v>
      </c>
      <c r="N18" s="28"/>
      <c r="O18" s="4"/>
      <c r="P18" s="9">
        <f t="shared" si="0"/>
        <v>62.166666666666664</v>
      </c>
    </row>
    <row r="19" spans="2:20" x14ac:dyDescent="0.25">
      <c r="B19" s="6">
        <f t="shared" si="1"/>
        <v>11</v>
      </c>
      <c r="C19" s="6"/>
      <c r="D19" s="39" t="s">
        <v>52</v>
      </c>
      <c r="E19" s="40"/>
      <c r="F19" s="40"/>
      <c r="G19" s="40"/>
      <c r="H19" s="40"/>
      <c r="I19" s="41"/>
      <c r="J19" s="4">
        <v>85</v>
      </c>
      <c r="K19" s="4">
        <v>94</v>
      </c>
      <c r="L19" s="4">
        <v>94</v>
      </c>
      <c r="M19" s="4">
        <v>93</v>
      </c>
      <c r="N19" s="28"/>
      <c r="O19" s="4"/>
      <c r="P19" s="9">
        <f t="shared" si="0"/>
        <v>61</v>
      </c>
    </row>
    <row r="20" spans="2:20" x14ac:dyDescent="0.25">
      <c r="B20" s="6">
        <f t="shared" si="1"/>
        <v>12</v>
      </c>
      <c r="C20" s="6"/>
      <c r="D20" s="39" t="s">
        <v>53</v>
      </c>
      <c r="E20" s="40"/>
      <c r="F20" s="40"/>
      <c r="G20" s="40"/>
      <c r="H20" s="40"/>
      <c r="I20" s="41"/>
      <c r="J20" s="4">
        <v>75</v>
      </c>
      <c r="K20" s="4">
        <v>98</v>
      </c>
      <c r="L20" s="4">
        <v>85</v>
      </c>
      <c r="M20" s="4">
        <v>90</v>
      </c>
      <c r="N20" s="28"/>
      <c r="O20" s="4"/>
      <c r="P20" s="9">
        <f t="shared" si="0"/>
        <v>58</v>
      </c>
    </row>
    <row r="21" spans="2:20" x14ac:dyDescent="0.25">
      <c r="B21" s="6">
        <f t="shared" si="1"/>
        <v>13</v>
      </c>
      <c r="C21" s="6"/>
      <c r="D21" s="39" t="s">
        <v>54</v>
      </c>
      <c r="E21" s="40"/>
      <c r="F21" s="40"/>
      <c r="G21" s="40"/>
      <c r="H21" s="40"/>
      <c r="I21" s="41"/>
      <c r="J21" s="4">
        <v>82</v>
      </c>
      <c r="K21" s="4">
        <v>80</v>
      </c>
      <c r="L21" s="4">
        <v>84</v>
      </c>
      <c r="M21" s="4">
        <v>94</v>
      </c>
      <c r="N21" s="28"/>
      <c r="O21" s="4"/>
      <c r="P21" s="9">
        <f t="shared" si="0"/>
        <v>56.666666666666664</v>
      </c>
    </row>
    <row r="22" spans="2:20" x14ac:dyDescent="0.25">
      <c r="B22" s="6">
        <f t="shared" si="1"/>
        <v>14</v>
      </c>
      <c r="C22" s="6"/>
      <c r="D22" s="42" t="s">
        <v>55</v>
      </c>
      <c r="E22" s="43"/>
      <c r="F22" s="43"/>
      <c r="G22" s="43"/>
      <c r="H22" s="43"/>
      <c r="I22" s="44"/>
      <c r="J22" s="4">
        <v>96</v>
      </c>
      <c r="K22" s="4">
        <v>84</v>
      </c>
      <c r="L22" s="4">
        <v>70</v>
      </c>
      <c r="M22" s="4">
        <v>90</v>
      </c>
      <c r="N22" s="28"/>
      <c r="O22" s="4"/>
      <c r="P22" s="9">
        <f t="shared" si="0"/>
        <v>56.666666666666664</v>
      </c>
    </row>
    <row r="23" spans="2:20" x14ac:dyDescent="0.25">
      <c r="B23" s="6">
        <f t="shared" si="1"/>
        <v>15</v>
      </c>
      <c r="C23" s="6"/>
      <c r="D23" s="42" t="s">
        <v>56</v>
      </c>
      <c r="E23" s="43"/>
      <c r="F23" s="43"/>
      <c r="G23" s="43"/>
      <c r="H23" s="43"/>
      <c r="I23" s="44"/>
      <c r="J23" s="4">
        <v>84</v>
      </c>
      <c r="K23" s="4">
        <v>87</v>
      </c>
      <c r="L23" s="4">
        <v>79</v>
      </c>
      <c r="M23" s="4">
        <v>94</v>
      </c>
      <c r="N23" s="28"/>
      <c r="O23" s="4"/>
      <c r="P23" s="9">
        <f t="shared" si="0"/>
        <v>57.333333333333336</v>
      </c>
    </row>
    <row r="24" spans="2:20" x14ac:dyDescent="0.25">
      <c r="B24" s="6">
        <f t="shared" si="1"/>
        <v>16</v>
      </c>
      <c r="C24" s="6"/>
      <c r="D24" s="42" t="s">
        <v>57</v>
      </c>
      <c r="E24" s="43"/>
      <c r="F24" s="43"/>
      <c r="G24" s="43"/>
      <c r="H24" s="43"/>
      <c r="I24" s="44"/>
      <c r="J24" s="4">
        <v>80</v>
      </c>
      <c r="K24" s="4">
        <v>85</v>
      </c>
      <c r="L24" s="4">
        <v>96</v>
      </c>
      <c r="M24" s="4">
        <v>98</v>
      </c>
      <c r="N24" s="28"/>
      <c r="O24" s="4"/>
      <c r="P24" s="9">
        <f t="shared" si="0"/>
        <v>59.833333333333336</v>
      </c>
    </row>
    <row r="25" spans="2:20" x14ac:dyDescent="0.25">
      <c r="B25" s="6">
        <f t="shared" si="1"/>
        <v>17</v>
      </c>
      <c r="C25" s="6"/>
      <c r="D25" s="42" t="s">
        <v>58</v>
      </c>
      <c r="E25" s="43"/>
      <c r="F25" s="43"/>
      <c r="G25" s="43"/>
      <c r="H25" s="43"/>
      <c r="I25" s="44"/>
      <c r="J25" s="4">
        <v>83</v>
      </c>
      <c r="K25" s="4">
        <v>90</v>
      </c>
      <c r="L25" s="4">
        <v>93</v>
      </c>
      <c r="M25" s="4">
        <v>90</v>
      </c>
      <c r="N25" s="28"/>
      <c r="O25" s="4"/>
      <c r="P25" s="9">
        <f t="shared" si="0"/>
        <v>59.333333333333336</v>
      </c>
    </row>
    <row r="26" spans="2:20" x14ac:dyDescent="0.25">
      <c r="B26" s="6">
        <f t="shared" si="1"/>
        <v>18</v>
      </c>
      <c r="C26" s="6"/>
      <c r="D26" s="42" t="s">
        <v>59</v>
      </c>
      <c r="E26" s="43"/>
      <c r="F26" s="43"/>
      <c r="G26" s="43"/>
      <c r="H26" s="43"/>
      <c r="I26" s="44"/>
      <c r="J26" s="4">
        <v>86</v>
      </c>
      <c r="K26" s="4">
        <v>90</v>
      </c>
      <c r="L26" s="4">
        <v>94</v>
      </c>
      <c r="M26" s="4">
        <v>93</v>
      </c>
      <c r="N26" s="28"/>
      <c r="O26" s="4"/>
      <c r="P26" s="9">
        <f t="shared" si="0"/>
        <v>60.5</v>
      </c>
      <c r="T26" s="15"/>
    </row>
    <row r="27" spans="2:20" x14ac:dyDescent="0.25">
      <c r="B27" s="6">
        <f t="shared" si="1"/>
        <v>19</v>
      </c>
      <c r="C27" s="6"/>
      <c r="D27" s="42" t="s">
        <v>60</v>
      </c>
      <c r="E27" s="43"/>
      <c r="F27" s="43"/>
      <c r="G27" s="43"/>
      <c r="H27" s="43"/>
      <c r="I27" s="44"/>
      <c r="J27" s="4">
        <v>95</v>
      </c>
      <c r="K27" s="4">
        <v>84</v>
      </c>
      <c r="L27" s="4">
        <v>80</v>
      </c>
      <c r="M27" s="4">
        <v>94</v>
      </c>
      <c r="N27" s="28"/>
      <c r="O27" s="4"/>
      <c r="P27" s="9">
        <f t="shared" si="0"/>
        <v>58.833333333333336</v>
      </c>
    </row>
    <row r="28" spans="2:20" x14ac:dyDescent="0.25">
      <c r="B28" s="6">
        <f t="shared" si="1"/>
        <v>20</v>
      </c>
      <c r="C28" s="6"/>
      <c r="D28" s="42" t="s">
        <v>61</v>
      </c>
      <c r="E28" s="43"/>
      <c r="F28" s="43"/>
      <c r="G28" s="43"/>
      <c r="H28" s="43"/>
      <c r="I28" s="44"/>
      <c r="J28" s="4">
        <v>84</v>
      </c>
      <c r="K28" s="4">
        <v>85</v>
      </c>
      <c r="L28" s="4">
        <v>97</v>
      </c>
      <c r="M28" s="4">
        <v>90</v>
      </c>
      <c r="N28" s="28"/>
      <c r="O28" s="4"/>
      <c r="P28" s="9">
        <f t="shared" si="0"/>
        <v>59.333333333333336</v>
      </c>
    </row>
    <row r="29" spans="2:20" x14ac:dyDescent="0.25">
      <c r="B29" s="6">
        <f t="shared" si="1"/>
        <v>21</v>
      </c>
      <c r="C29" s="6"/>
      <c r="D29" s="42" t="s">
        <v>62</v>
      </c>
      <c r="E29" s="43"/>
      <c r="F29" s="43"/>
      <c r="G29" s="43"/>
      <c r="H29" s="43"/>
      <c r="I29" s="44"/>
      <c r="J29" s="4">
        <v>82</v>
      </c>
      <c r="K29" s="4">
        <v>75</v>
      </c>
      <c r="L29" s="4">
        <v>89</v>
      </c>
      <c r="M29" s="4">
        <v>94</v>
      </c>
      <c r="N29" s="28"/>
      <c r="O29" s="4"/>
      <c r="P29" s="9">
        <f t="shared" si="0"/>
        <v>56.666666666666664</v>
      </c>
    </row>
    <row r="30" spans="2:20" x14ac:dyDescent="0.25">
      <c r="B30" s="6">
        <f t="shared" si="1"/>
        <v>22</v>
      </c>
      <c r="C30" s="6"/>
      <c r="D30" s="42" t="s">
        <v>63</v>
      </c>
      <c r="E30" s="43"/>
      <c r="F30" s="43"/>
      <c r="G30" s="43"/>
      <c r="H30" s="43"/>
      <c r="I30" s="44"/>
      <c r="J30" s="4">
        <v>84</v>
      </c>
      <c r="K30" s="4">
        <v>76</v>
      </c>
      <c r="L30" s="4">
        <v>85</v>
      </c>
      <c r="M30" s="4">
        <v>98</v>
      </c>
      <c r="N30" s="28"/>
      <c r="O30" s="4"/>
      <c r="P30" s="9">
        <f t="shared" si="0"/>
        <v>57.166666666666664</v>
      </c>
    </row>
    <row r="31" spans="2:20" x14ac:dyDescent="0.25">
      <c r="B31" s="6">
        <f t="shared" si="1"/>
        <v>23</v>
      </c>
      <c r="C31" s="6"/>
      <c r="D31" s="42" t="s">
        <v>64</v>
      </c>
      <c r="E31" s="43"/>
      <c r="F31" s="43"/>
      <c r="G31" s="43"/>
      <c r="H31" s="43"/>
      <c r="I31" s="44"/>
      <c r="J31" s="4">
        <v>95</v>
      </c>
      <c r="K31" s="4">
        <v>95</v>
      </c>
      <c r="L31" s="4">
        <v>87</v>
      </c>
      <c r="M31" s="4">
        <v>91</v>
      </c>
      <c r="N31" s="28"/>
      <c r="O31" s="4"/>
      <c r="P31" s="9">
        <f t="shared" si="0"/>
        <v>61.333333333333336</v>
      </c>
    </row>
    <row r="32" spans="2:20" x14ac:dyDescent="0.25">
      <c r="B32" s="6">
        <f t="shared" si="1"/>
        <v>24</v>
      </c>
      <c r="C32" s="6"/>
      <c r="D32" s="42" t="s">
        <v>65</v>
      </c>
      <c r="E32" s="43"/>
      <c r="F32" s="43"/>
      <c r="G32" s="43"/>
      <c r="H32" s="43"/>
      <c r="I32" s="44"/>
      <c r="J32" s="4">
        <v>74</v>
      </c>
      <c r="K32" s="4">
        <v>94</v>
      </c>
      <c r="L32" s="4">
        <v>93</v>
      </c>
      <c r="M32" s="4">
        <v>90</v>
      </c>
      <c r="N32" s="28"/>
      <c r="O32" s="4"/>
      <c r="P32" s="9">
        <f t="shared" si="0"/>
        <v>58.5</v>
      </c>
    </row>
    <row r="33" spans="2:16" x14ac:dyDescent="0.25">
      <c r="B33" s="22"/>
      <c r="C33" s="22"/>
      <c r="D33" s="23"/>
      <c r="E33" s="23"/>
      <c r="F33" s="23"/>
      <c r="G33" s="23"/>
      <c r="H33" s="24"/>
      <c r="I33" s="25"/>
      <c r="J33" s="26"/>
      <c r="K33" s="26"/>
      <c r="L33" s="26"/>
      <c r="M33" s="26"/>
      <c r="N33" s="26"/>
      <c r="O33" s="26"/>
      <c r="P33" s="55"/>
    </row>
    <row r="34" spans="2:16" x14ac:dyDescent="0.25">
      <c r="C34" s="33"/>
      <c r="D34" s="33"/>
      <c r="E34" s="1"/>
      <c r="H34" s="35" t="s">
        <v>18</v>
      </c>
      <c r="I34" s="35"/>
      <c r="J34" s="10">
        <f t="shared" ref="J34:P34" si="2">COUNTIF(J9:J32,"&gt;=70")</f>
        <v>24</v>
      </c>
      <c r="K34" s="10">
        <f t="shared" si="2"/>
        <v>24</v>
      </c>
      <c r="L34" s="10">
        <f t="shared" si="2"/>
        <v>24</v>
      </c>
      <c r="M34" s="10">
        <f t="shared" si="2"/>
        <v>24</v>
      </c>
      <c r="N34" s="29">
        <f t="shared" ref="N34" si="3">COUNTIF(N9:N32,"&gt;=70")</f>
        <v>0</v>
      </c>
      <c r="O34" s="10">
        <f t="shared" si="2"/>
        <v>0</v>
      </c>
      <c r="P34" s="14">
        <f t="shared" si="2"/>
        <v>0</v>
      </c>
    </row>
    <row r="35" spans="2:16" x14ac:dyDescent="0.25">
      <c r="C35" s="33"/>
      <c r="D35" s="33"/>
      <c r="E35" s="7"/>
      <c r="H35" s="36" t="s">
        <v>19</v>
      </c>
      <c r="I35" s="36"/>
      <c r="J35" s="11">
        <f t="shared" ref="J35:P35" si="4">COUNTIF(J9:J32,"&lt;70")</f>
        <v>0</v>
      </c>
      <c r="K35" s="11">
        <f t="shared" si="4"/>
        <v>0</v>
      </c>
      <c r="L35" s="11">
        <f t="shared" si="4"/>
        <v>0</v>
      </c>
      <c r="M35" s="11">
        <f t="shared" si="4"/>
        <v>0</v>
      </c>
      <c r="N35" s="30">
        <f t="shared" ref="N35" si="5">COUNTIF(N9:N32,"&lt;70")</f>
        <v>0</v>
      </c>
      <c r="O35" s="11">
        <f t="shared" si="4"/>
        <v>0</v>
      </c>
      <c r="P35" s="11">
        <f t="shared" si="4"/>
        <v>24</v>
      </c>
    </row>
    <row r="36" spans="2:16" x14ac:dyDescent="0.25">
      <c r="C36" s="33"/>
      <c r="D36" s="33"/>
      <c r="E36" s="33"/>
      <c r="H36" s="36" t="s">
        <v>20</v>
      </c>
      <c r="I36" s="36"/>
      <c r="J36" s="11">
        <f t="shared" ref="J36:P36" si="6">COUNT(J9:J32)</f>
        <v>24</v>
      </c>
      <c r="K36" s="11">
        <f t="shared" si="6"/>
        <v>24</v>
      </c>
      <c r="L36" s="11">
        <f t="shared" si="6"/>
        <v>24</v>
      </c>
      <c r="M36" s="11">
        <f t="shared" si="6"/>
        <v>24</v>
      </c>
      <c r="N36" s="30">
        <f t="shared" ref="N36" si="7">COUNT(N9:N32)</f>
        <v>0</v>
      </c>
      <c r="O36" s="11">
        <f t="shared" si="6"/>
        <v>0</v>
      </c>
      <c r="P36" s="11">
        <f t="shared" si="6"/>
        <v>24</v>
      </c>
    </row>
    <row r="37" spans="2:16" x14ac:dyDescent="0.25">
      <c r="C37" s="33"/>
      <c r="D37" s="33"/>
      <c r="E37" s="1"/>
      <c r="H37" s="37" t="s">
        <v>15</v>
      </c>
      <c r="I37" s="37"/>
      <c r="J37" s="12">
        <f>J34/J36</f>
        <v>1</v>
      </c>
      <c r="K37" s="13">
        <f t="shared" ref="K37:P37" si="8">K34/K36</f>
        <v>1</v>
      </c>
      <c r="L37" s="13">
        <f t="shared" si="8"/>
        <v>1</v>
      </c>
      <c r="M37" s="13">
        <f t="shared" si="8"/>
        <v>1</v>
      </c>
      <c r="N37" s="13" t="e">
        <f t="shared" ref="N37" si="9">N34/N36</f>
        <v>#DIV/0!</v>
      </c>
      <c r="O37" s="13" t="e">
        <f t="shared" si="8"/>
        <v>#DIV/0!</v>
      </c>
      <c r="P37" s="13">
        <f t="shared" si="8"/>
        <v>0</v>
      </c>
    </row>
    <row r="38" spans="2:16" x14ac:dyDescent="0.25">
      <c r="C38" s="33"/>
      <c r="D38" s="33"/>
      <c r="E38" s="1"/>
      <c r="H38" s="37" t="s">
        <v>16</v>
      </c>
      <c r="I38" s="37"/>
      <c r="J38" s="12">
        <f>J35/J36</f>
        <v>0</v>
      </c>
      <c r="K38" s="12">
        <f t="shared" ref="K38:P38" si="10">K35/K36</f>
        <v>0</v>
      </c>
      <c r="L38" s="13">
        <f t="shared" si="10"/>
        <v>0</v>
      </c>
      <c r="M38" s="13">
        <f t="shared" si="10"/>
        <v>0</v>
      </c>
      <c r="N38" s="13" t="e">
        <f t="shared" ref="N38" si="11">N35/N36</f>
        <v>#DIV/0!</v>
      </c>
      <c r="O38" s="13" t="e">
        <f t="shared" si="10"/>
        <v>#DIV/0!</v>
      </c>
      <c r="P38" s="13">
        <f t="shared" si="10"/>
        <v>1</v>
      </c>
    </row>
    <row r="39" spans="2:16" x14ac:dyDescent="0.25">
      <c r="C39" s="33"/>
      <c r="D39" s="33"/>
      <c r="E39" s="7"/>
    </row>
    <row r="40" spans="2:16" x14ac:dyDescent="0.25">
      <c r="C40" s="1"/>
      <c r="D40" s="1"/>
      <c r="E40" s="7"/>
    </row>
    <row r="41" spans="2:16" x14ac:dyDescent="0.25">
      <c r="J41" s="46" t="s">
        <v>25</v>
      </c>
      <c r="K41" s="46"/>
      <c r="L41" s="46"/>
      <c r="M41" s="46"/>
      <c r="N41" s="46"/>
      <c r="O41" s="46"/>
    </row>
    <row r="42" spans="2:16" x14ac:dyDescent="0.25">
      <c r="J42" s="45" t="s">
        <v>17</v>
      </c>
      <c r="K42" s="45"/>
      <c r="L42" s="45"/>
      <c r="M42" s="45"/>
      <c r="N42" s="45"/>
      <c r="O42" s="45"/>
    </row>
  </sheetData>
  <mergeCells count="45">
    <mergeCell ref="B2:O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J42:O42"/>
    <mergeCell ref="C35:D35"/>
    <mergeCell ref="I6:J6"/>
    <mergeCell ref="K6:O6"/>
    <mergeCell ref="J41:O41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2:I32"/>
    <mergeCell ref="C34:D34"/>
    <mergeCell ref="C3:O3"/>
    <mergeCell ref="C38:D38"/>
    <mergeCell ref="C39:D39"/>
    <mergeCell ref="C37:D37"/>
    <mergeCell ref="C36:E36"/>
    <mergeCell ref="H34:I34"/>
    <mergeCell ref="H35:I35"/>
    <mergeCell ref="H36:I36"/>
    <mergeCell ref="H37:I37"/>
    <mergeCell ref="H38:I38"/>
    <mergeCell ref="D4:G4"/>
    <mergeCell ref="D19:I19"/>
    <mergeCell ref="D31:I31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9"/>
  <sheetViews>
    <sheetView showGridLines="0" zoomScaleNormal="100" workbookViewId="0">
      <selection activeCell="N39" sqref="N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4" width="6.42578125" customWidth="1"/>
    <col min="15" max="15" width="10.7109375" bestFit="1" customWidth="1"/>
    <col min="16" max="16" width="8.7109375" customWidth="1"/>
    <col min="17" max="18" width="5.7109375" customWidth="1"/>
  </cols>
  <sheetData>
    <row r="2" spans="2:17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7"/>
      <c r="Q3" s="17"/>
    </row>
    <row r="4" spans="2:17" s="15" customFormat="1" x14ac:dyDescent="0.25">
      <c r="C4" s="15" t="s">
        <v>0</v>
      </c>
      <c r="D4" s="38" t="s">
        <v>23</v>
      </c>
      <c r="E4" s="38"/>
      <c r="F4" s="38"/>
      <c r="G4" s="38"/>
      <c r="I4" s="15" t="s">
        <v>1</v>
      </c>
      <c r="J4" s="48" t="s">
        <v>35</v>
      </c>
      <c r="K4" s="48"/>
      <c r="M4" s="15" t="s">
        <v>2</v>
      </c>
      <c r="O4" s="31">
        <v>45448</v>
      </c>
    </row>
    <row r="5" spans="2:17" ht="6.75" customHeight="1" x14ac:dyDescent="0.25">
      <c r="D5" s="5"/>
      <c r="E5" s="5"/>
      <c r="F5" s="5"/>
      <c r="G5" s="5"/>
    </row>
    <row r="6" spans="2:17" s="15" customFormat="1" x14ac:dyDescent="0.25">
      <c r="C6" s="15" t="s">
        <v>3</v>
      </c>
      <c r="D6" s="48" t="s">
        <v>33</v>
      </c>
      <c r="E6" s="48"/>
      <c r="F6" s="48"/>
      <c r="G6" s="48"/>
      <c r="I6" s="34" t="s">
        <v>21</v>
      </c>
      <c r="J6" s="34"/>
      <c r="K6" s="46" t="s">
        <v>25</v>
      </c>
      <c r="L6" s="46"/>
      <c r="M6" s="46"/>
      <c r="N6" s="46"/>
      <c r="O6" s="4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6" t="s">
        <v>7</v>
      </c>
      <c r="K8" s="16" t="s">
        <v>10</v>
      </c>
      <c r="L8" s="16" t="s">
        <v>11</v>
      </c>
      <c r="M8" s="16" t="s">
        <v>12</v>
      </c>
      <c r="N8" s="28" t="s">
        <v>13</v>
      </c>
      <c r="O8" s="16" t="s">
        <v>14</v>
      </c>
      <c r="P8" s="8" t="s">
        <v>22</v>
      </c>
    </row>
    <row r="9" spans="2:17" x14ac:dyDescent="0.25">
      <c r="B9" s="6">
        <v>1</v>
      </c>
      <c r="C9" s="6"/>
      <c r="D9" s="39" t="s">
        <v>66</v>
      </c>
      <c r="E9" s="40"/>
      <c r="F9" s="40"/>
      <c r="G9" s="40"/>
      <c r="H9" s="40"/>
      <c r="I9" s="41"/>
      <c r="J9" s="16">
        <v>74</v>
      </c>
      <c r="K9" s="16">
        <v>84</v>
      </c>
      <c r="L9" s="16">
        <v>84</v>
      </c>
      <c r="M9" s="16">
        <v>90</v>
      </c>
      <c r="N9" s="28"/>
      <c r="O9" s="16"/>
      <c r="P9" s="9">
        <f>SUM(J9:O9)/6</f>
        <v>55.333333333333336</v>
      </c>
    </row>
    <row r="10" spans="2:17" x14ac:dyDescent="0.25">
      <c r="B10" s="6">
        <v>2</v>
      </c>
      <c r="C10" s="6"/>
      <c r="D10" s="39" t="s">
        <v>87</v>
      </c>
      <c r="E10" s="40"/>
      <c r="F10" s="40"/>
      <c r="G10" s="40"/>
      <c r="H10" s="40"/>
      <c r="I10" s="41"/>
      <c r="J10" s="16">
        <v>85</v>
      </c>
      <c r="K10" s="16">
        <v>89</v>
      </c>
      <c r="L10" s="16">
        <v>70</v>
      </c>
      <c r="M10" s="16">
        <v>96</v>
      </c>
      <c r="N10" s="28"/>
      <c r="O10" s="16"/>
      <c r="P10" s="9">
        <f t="shared" ref="P10:P39" si="0">SUM(J10:O10)/6</f>
        <v>56.666666666666664</v>
      </c>
    </row>
    <row r="11" spans="2:17" x14ac:dyDescent="0.25">
      <c r="B11" s="6">
        <v>3</v>
      </c>
      <c r="C11" s="6"/>
      <c r="D11" s="39" t="s">
        <v>67</v>
      </c>
      <c r="E11" s="40"/>
      <c r="F11" s="40"/>
      <c r="G11" s="40"/>
      <c r="H11" s="40"/>
      <c r="I11" s="41"/>
      <c r="J11" s="16">
        <v>90</v>
      </c>
      <c r="K11" s="16">
        <v>87</v>
      </c>
      <c r="L11" s="16">
        <v>79</v>
      </c>
      <c r="M11" s="16">
        <v>90</v>
      </c>
      <c r="N11" s="28"/>
      <c r="O11" s="16"/>
      <c r="P11" s="9">
        <f t="shared" si="0"/>
        <v>57.666666666666664</v>
      </c>
    </row>
    <row r="12" spans="2:17" x14ac:dyDescent="0.25">
      <c r="B12" s="6">
        <v>4</v>
      </c>
      <c r="C12" s="6"/>
      <c r="D12" s="39" t="s">
        <v>68</v>
      </c>
      <c r="E12" s="40"/>
      <c r="F12" s="40"/>
      <c r="G12" s="40"/>
      <c r="H12" s="40"/>
      <c r="I12" s="41"/>
      <c r="J12" s="16">
        <v>82</v>
      </c>
      <c r="K12" s="16">
        <v>92</v>
      </c>
      <c r="L12" s="16">
        <v>80</v>
      </c>
      <c r="M12" s="16">
        <v>94</v>
      </c>
      <c r="N12" s="28"/>
      <c r="O12" s="16"/>
      <c r="P12" s="9">
        <f t="shared" si="0"/>
        <v>58</v>
      </c>
    </row>
    <row r="13" spans="2:17" x14ac:dyDescent="0.25">
      <c r="B13" s="6">
        <v>5</v>
      </c>
      <c r="C13" s="6"/>
      <c r="D13" s="39" t="s">
        <v>69</v>
      </c>
      <c r="E13" s="40"/>
      <c r="F13" s="40"/>
      <c r="G13" s="40"/>
      <c r="H13" s="40"/>
      <c r="I13" s="41"/>
      <c r="J13" s="16">
        <v>80</v>
      </c>
      <c r="K13" s="16">
        <v>85</v>
      </c>
      <c r="L13" s="16">
        <v>74</v>
      </c>
      <c r="M13" s="16">
        <v>85</v>
      </c>
      <c r="N13" s="28"/>
      <c r="O13" s="16"/>
      <c r="P13" s="9">
        <f t="shared" si="0"/>
        <v>54</v>
      </c>
    </row>
    <row r="14" spans="2:17" x14ac:dyDescent="0.25">
      <c r="B14" s="6">
        <v>6</v>
      </c>
      <c r="C14" s="6"/>
      <c r="D14" s="39" t="s">
        <v>70</v>
      </c>
      <c r="E14" s="40"/>
      <c r="F14" s="40"/>
      <c r="G14" s="40"/>
      <c r="H14" s="40"/>
      <c r="I14" s="41"/>
      <c r="J14" s="16">
        <v>93</v>
      </c>
      <c r="K14" s="16">
        <v>70</v>
      </c>
      <c r="L14" s="16">
        <v>75</v>
      </c>
      <c r="M14" s="16">
        <v>78</v>
      </c>
      <c r="N14" s="28"/>
      <c r="O14" s="16"/>
      <c r="P14" s="9">
        <f t="shared" si="0"/>
        <v>52.666666666666664</v>
      </c>
    </row>
    <row r="15" spans="2:17" x14ac:dyDescent="0.25">
      <c r="B15" s="6">
        <v>7</v>
      </c>
      <c r="C15" s="6"/>
      <c r="D15" s="39" t="s">
        <v>88</v>
      </c>
      <c r="E15" s="40"/>
      <c r="F15" s="40"/>
      <c r="G15" s="40"/>
      <c r="H15" s="40"/>
      <c r="I15" s="41"/>
      <c r="J15" s="16">
        <v>85</v>
      </c>
      <c r="K15" s="16">
        <v>96</v>
      </c>
      <c r="L15" s="16">
        <v>76</v>
      </c>
      <c r="M15" s="16">
        <v>98</v>
      </c>
      <c r="N15" s="28"/>
      <c r="O15" s="16"/>
      <c r="P15" s="9">
        <f t="shared" si="0"/>
        <v>59.166666666666664</v>
      </c>
    </row>
    <row r="16" spans="2:17" x14ac:dyDescent="0.25">
      <c r="B16" s="6">
        <v>8</v>
      </c>
      <c r="C16" s="6"/>
      <c r="D16" s="39" t="s">
        <v>89</v>
      </c>
      <c r="E16" s="40"/>
      <c r="F16" s="40"/>
      <c r="G16" s="40"/>
      <c r="H16" s="40"/>
      <c r="I16" s="41"/>
      <c r="J16" s="16">
        <v>91</v>
      </c>
      <c r="K16" s="16">
        <v>84</v>
      </c>
      <c r="L16" s="16">
        <v>95</v>
      </c>
      <c r="M16" s="16">
        <v>75</v>
      </c>
      <c r="N16" s="28"/>
      <c r="O16" s="16"/>
      <c r="P16" s="9">
        <f t="shared" si="0"/>
        <v>57.5</v>
      </c>
    </row>
    <row r="17" spans="2:20" x14ac:dyDescent="0.25">
      <c r="B17" s="6">
        <v>9</v>
      </c>
      <c r="C17" s="6"/>
      <c r="D17" s="39" t="s">
        <v>90</v>
      </c>
      <c r="E17" s="40"/>
      <c r="F17" s="40"/>
      <c r="G17" s="40"/>
      <c r="H17" s="40"/>
      <c r="I17" s="41"/>
      <c r="J17" s="16">
        <v>74</v>
      </c>
      <c r="K17" s="16">
        <v>70</v>
      </c>
      <c r="L17" s="16">
        <v>84</v>
      </c>
      <c r="M17" s="16">
        <v>94</v>
      </c>
      <c r="N17" s="28"/>
      <c r="O17" s="16"/>
      <c r="P17" s="9">
        <f t="shared" si="0"/>
        <v>53.666666666666664</v>
      </c>
    </row>
    <row r="18" spans="2:20" x14ac:dyDescent="0.25">
      <c r="B18" s="6">
        <v>10</v>
      </c>
      <c r="C18" s="6"/>
      <c r="D18" s="39" t="s">
        <v>71</v>
      </c>
      <c r="E18" s="40"/>
      <c r="F18" s="40"/>
      <c r="G18" s="40"/>
      <c r="H18" s="40"/>
      <c r="I18" s="41"/>
      <c r="J18" s="16">
        <v>93</v>
      </c>
      <c r="K18" s="16">
        <v>93</v>
      </c>
      <c r="L18" s="16">
        <v>80</v>
      </c>
      <c r="M18" s="16">
        <v>78</v>
      </c>
      <c r="N18" s="28"/>
      <c r="O18" s="16"/>
      <c r="P18" s="9">
        <f t="shared" si="0"/>
        <v>57.333333333333336</v>
      </c>
    </row>
    <row r="19" spans="2:20" x14ac:dyDescent="0.25">
      <c r="B19" s="6">
        <v>11</v>
      </c>
      <c r="C19" s="6"/>
      <c r="D19" s="39" t="s">
        <v>72</v>
      </c>
      <c r="E19" s="40"/>
      <c r="F19" s="40"/>
      <c r="G19" s="40"/>
      <c r="H19" s="40"/>
      <c r="I19" s="41"/>
      <c r="J19" s="16">
        <v>82</v>
      </c>
      <c r="K19" s="16">
        <v>95</v>
      </c>
      <c r="L19" s="16">
        <v>89</v>
      </c>
      <c r="M19" s="16">
        <v>93</v>
      </c>
      <c r="N19" s="28"/>
      <c r="O19" s="16"/>
      <c r="P19" s="9">
        <f t="shared" si="0"/>
        <v>59.833333333333336</v>
      </c>
    </row>
    <row r="20" spans="2:20" x14ac:dyDescent="0.25">
      <c r="B20" s="6">
        <v>12</v>
      </c>
      <c r="C20" s="6"/>
      <c r="D20" s="39" t="s">
        <v>73</v>
      </c>
      <c r="E20" s="40"/>
      <c r="F20" s="40"/>
      <c r="G20" s="40"/>
      <c r="H20" s="40"/>
      <c r="I20" s="41"/>
      <c r="J20" s="16">
        <v>87</v>
      </c>
      <c r="K20" s="16">
        <v>93</v>
      </c>
      <c r="L20" s="16">
        <v>80</v>
      </c>
      <c r="M20" s="16">
        <v>95</v>
      </c>
      <c r="N20" s="28"/>
      <c r="O20" s="16"/>
      <c r="P20" s="9">
        <f t="shared" si="0"/>
        <v>59.166666666666664</v>
      </c>
    </row>
    <row r="21" spans="2:20" x14ac:dyDescent="0.25">
      <c r="B21" s="6">
        <v>13</v>
      </c>
      <c r="C21" s="6"/>
      <c r="D21" s="42" t="s">
        <v>74</v>
      </c>
      <c r="E21" s="43"/>
      <c r="F21" s="43"/>
      <c r="G21" s="43"/>
      <c r="H21" s="43"/>
      <c r="I21" s="44"/>
      <c r="J21" s="16">
        <v>85</v>
      </c>
      <c r="K21" s="16">
        <v>84</v>
      </c>
      <c r="L21" s="16">
        <v>73</v>
      </c>
      <c r="M21" s="16">
        <v>98</v>
      </c>
      <c r="N21" s="28"/>
      <c r="O21" s="16"/>
      <c r="P21" s="9">
        <f t="shared" si="0"/>
        <v>56.666666666666664</v>
      </c>
    </row>
    <row r="22" spans="2:20" x14ac:dyDescent="0.25">
      <c r="B22" s="6">
        <v>14</v>
      </c>
      <c r="C22" s="6"/>
      <c r="D22" s="42" t="s">
        <v>75</v>
      </c>
      <c r="E22" s="43"/>
      <c r="F22" s="43"/>
      <c r="G22" s="43"/>
      <c r="H22" s="43"/>
      <c r="I22" s="44"/>
      <c r="J22" s="16">
        <v>80</v>
      </c>
      <c r="K22" s="16">
        <v>75</v>
      </c>
      <c r="L22" s="16">
        <v>94</v>
      </c>
      <c r="M22" s="16">
        <v>71</v>
      </c>
      <c r="N22" s="28"/>
      <c r="O22" s="16"/>
      <c r="P22" s="9">
        <f t="shared" si="0"/>
        <v>53.333333333333336</v>
      </c>
    </row>
    <row r="23" spans="2:20" x14ac:dyDescent="0.25">
      <c r="B23" s="6">
        <v>15</v>
      </c>
      <c r="C23" s="6"/>
      <c r="D23" s="42" t="s">
        <v>91</v>
      </c>
      <c r="E23" s="43"/>
      <c r="F23" s="43"/>
      <c r="G23" s="43"/>
      <c r="H23" s="43"/>
      <c r="I23" s="44"/>
      <c r="J23" s="16">
        <v>84</v>
      </c>
      <c r="K23" s="16">
        <v>82</v>
      </c>
      <c r="L23" s="16">
        <v>85</v>
      </c>
      <c r="M23" s="16">
        <v>748</v>
      </c>
      <c r="N23" s="28"/>
      <c r="O23" s="16"/>
      <c r="P23" s="9">
        <f t="shared" si="0"/>
        <v>166.5</v>
      </c>
    </row>
    <row r="24" spans="2:20" x14ac:dyDescent="0.25">
      <c r="B24" s="6">
        <v>16</v>
      </c>
      <c r="C24" s="6"/>
      <c r="D24" s="42" t="s">
        <v>92</v>
      </c>
      <c r="E24" s="43"/>
      <c r="F24" s="43"/>
      <c r="G24" s="43"/>
      <c r="H24" s="43"/>
      <c r="I24" s="44"/>
      <c r="J24" s="16">
        <v>75</v>
      </c>
      <c r="K24" s="16">
        <v>80</v>
      </c>
      <c r="L24" s="16">
        <v>80</v>
      </c>
      <c r="M24" s="16">
        <v>70</v>
      </c>
      <c r="N24" s="28"/>
      <c r="O24" s="16"/>
      <c r="P24" s="9">
        <f t="shared" si="0"/>
        <v>50.833333333333336</v>
      </c>
    </row>
    <row r="25" spans="2:20" x14ac:dyDescent="0.25">
      <c r="B25" s="6">
        <v>17</v>
      </c>
      <c r="C25" s="6"/>
      <c r="D25" s="42" t="s">
        <v>76</v>
      </c>
      <c r="E25" s="43"/>
      <c r="F25" s="43"/>
      <c r="G25" s="43"/>
      <c r="H25" s="43"/>
      <c r="I25" s="44"/>
      <c r="J25" s="16">
        <v>90</v>
      </c>
      <c r="K25" s="16">
        <v>84</v>
      </c>
      <c r="L25" s="16">
        <v>93</v>
      </c>
      <c r="M25" s="16">
        <v>85</v>
      </c>
      <c r="N25" s="28"/>
      <c r="O25" s="16"/>
      <c r="P25" s="9">
        <f t="shared" si="0"/>
        <v>58.666666666666664</v>
      </c>
      <c r="T25" s="15"/>
    </row>
    <row r="26" spans="2:20" x14ac:dyDescent="0.25">
      <c r="B26" s="6">
        <v>18</v>
      </c>
      <c r="C26" s="6"/>
      <c r="D26" s="42" t="s">
        <v>77</v>
      </c>
      <c r="E26" s="43"/>
      <c r="F26" s="43"/>
      <c r="G26" s="43"/>
      <c r="H26" s="43"/>
      <c r="I26" s="44"/>
      <c r="J26" s="16">
        <v>78</v>
      </c>
      <c r="K26" s="16">
        <v>87</v>
      </c>
      <c r="L26" s="16">
        <v>94</v>
      </c>
      <c r="M26" s="16">
        <v>86</v>
      </c>
      <c r="N26" s="28"/>
      <c r="O26" s="16"/>
      <c r="P26" s="9">
        <f t="shared" si="0"/>
        <v>57.5</v>
      </c>
    </row>
    <row r="27" spans="2:20" x14ac:dyDescent="0.25">
      <c r="B27" s="6">
        <v>19</v>
      </c>
      <c r="C27" s="6"/>
      <c r="D27" s="42" t="s">
        <v>78</v>
      </c>
      <c r="E27" s="43"/>
      <c r="F27" s="43"/>
      <c r="G27" s="43"/>
      <c r="H27" s="43"/>
      <c r="I27" s="44"/>
      <c r="J27" s="16">
        <v>81</v>
      </c>
      <c r="K27" s="16">
        <v>98</v>
      </c>
      <c r="L27" s="16">
        <v>85</v>
      </c>
      <c r="M27" s="16">
        <v>80</v>
      </c>
      <c r="N27" s="28"/>
      <c r="O27" s="16"/>
      <c r="P27" s="9">
        <f t="shared" si="0"/>
        <v>57.333333333333336</v>
      </c>
    </row>
    <row r="28" spans="2:20" x14ac:dyDescent="0.25">
      <c r="B28" s="6">
        <v>20</v>
      </c>
      <c r="C28" s="6"/>
      <c r="D28" s="42" t="s">
        <v>79</v>
      </c>
      <c r="E28" s="43"/>
      <c r="F28" s="43"/>
      <c r="G28" s="43"/>
      <c r="H28" s="43"/>
      <c r="I28" s="44"/>
      <c r="J28" s="16">
        <v>84</v>
      </c>
      <c r="K28" s="16">
        <v>87</v>
      </c>
      <c r="L28" s="16">
        <v>92</v>
      </c>
      <c r="M28" s="16">
        <v>84</v>
      </c>
      <c r="N28" s="28"/>
      <c r="O28" s="16"/>
      <c r="P28" s="9">
        <f t="shared" si="0"/>
        <v>57.833333333333336</v>
      </c>
    </row>
    <row r="29" spans="2:20" x14ac:dyDescent="0.25">
      <c r="B29" s="6">
        <v>21</v>
      </c>
      <c r="C29" s="6"/>
      <c r="D29" s="42" t="s">
        <v>80</v>
      </c>
      <c r="E29" s="43"/>
      <c r="F29" s="43"/>
      <c r="G29" s="43"/>
      <c r="H29" s="43"/>
      <c r="I29" s="44"/>
      <c r="J29" s="16">
        <v>80</v>
      </c>
      <c r="K29" s="16">
        <v>90</v>
      </c>
      <c r="L29" s="16">
        <v>97</v>
      </c>
      <c r="M29" s="16">
        <v>86</v>
      </c>
      <c r="N29" s="28"/>
      <c r="O29" s="16"/>
      <c r="P29" s="9">
        <f t="shared" si="0"/>
        <v>58.833333333333336</v>
      </c>
    </row>
    <row r="30" spans="2:20" x14ac:dyDescent="0.25">
      <c r="B30" s="6">
        <v>22</v>
      </c>
      <c r="C30" s="6"/>
      <c r="D30" s="42" t="s">
        <v>81</v>
      </c>
      <c r="E30" s="43"/>
      <c r="F30" s="43"/>
      <c r="G30" s="43"/>
      <c r="H30" s="43"/>
      <c r="I30" s="44"/>
      <c r="J30" s="16">
        <v>93</v>
      </c>
      <c r="K30" s="16">
        <v>85</v>
      </c>
      <c r="L30" s="16">
        <v>87</v>
      </c>
      <c r="M30" s="16">
        <v>95</v>
      </c>
      <c r="N30" s="28"/>
      <c r="O30" s="16"/>
      <c r="P30" s="9">
        <f t="shared" si="0"/>
        <v>60</v>
      </c>
    </row>
    <row r="31" spans="2:20" x14ac:dyDescent="0.25">
      <c r="B31" s="6">
        <v>23</v>
      </c>
      <c r="C31" s="6"/>
      <c r="D31" s="42" t="s">
        <v>82</v>
      </c>
      <c r="E31" s="43"/>
      <c r="F31" s="43"/>
      <c r="G31" s="43"/>
      <c r="H31" s="43"/>
      <c r="I31" s="44"/>
      <c r="J31" s="16">
        <v>94</v>
      </c>
      <c r="K31" s="16">
        <v>93</v>
      </c>
      <c r="L31" s="16">
        <v>82</v>
      </c>
      <c r="M31" s="16">
        <v>93</v>
      </c>
      <c r="N31" s="28"/>
      <c r="O31" s="16"/>
      <c r="P31" s="9">
        <f t="shared" si="0"/>
        <v>60.333333333333336</v>
      </c>
    </row>
    <row r="32" spans="2:20" x14ac:dyDescent="0.25">
      <c r="B32" s="6">
        <v>24</v>
      </c>
      <c r="C32" s="6"/>
      <c r="D32" s="42" t="s">
        <v>83</v>
      </c>
      <c r="E32" s="43"/>
      <c r="F32" s="43"/>
      <c r="G32" s="43"/>
      <c r="H32" s="43"/>
      <c r="I32" s="44"/>
      <c r="J32" s="16">
        <v>82</v>
      </c>
      <c r="K32" s="16">
        <v>84</v>
      </c>
      <c r="L32" s="16">
        <v>86</v>
      </c>
      <c r="M32" s="16">
        <v>95</v>
      </c>
      <c r="N32" s="28"/>
      <c r="O32" s="16"/>
      <c r="P32" s="9">
        <f t="shared" si="0"/>
        <v>57.833333333333336</v>
      </c>
    </row>
    <row r="33" spans="2:16" x14ac:dyDescent="0.25">
      <c r="B33" s="6">
        <v>25</v>
      </c>
      <c r="C33" s="6"/>
      <c r="D33" s="42" t="s">
        <v>93</v>
      </c>
      <c r="E33" s="43"/>
      <c r="F33" s="43"/>
      <c r="G33" s="43"/>
      <c r="H33" s="43"/>
      <c r="I33" s="44"/>
      <c r="J33" s="16">
        <v>85</v>
      </c>
      <c r="K33" s="16">
        <v>82</v>
      </c>
      <c r="L33" s="16">
        <v>84</v>
      </c>
      <c r="M33" s="16">
        <v>92</v>
      </c>
      <c r="N33" s="28"/>
      <c r="O33" s="16"/>
      <c r="P33" s="9">
        <f t="shared" si="0"/>
        <v>57.166666666666664</v>
      </c>
    </row>
    <row r="34" spans="2:16" x14ac:dyDescent="0.25">
      <c r="B34" s="6">
        <v>26</v>
      </c>
      <c r="C34" s="6"/>
      <c r="D34" s="42" t="s">
        <v>94</v>
      </c>
      <c r="E34" s="43"/>
      <c r="F34" s="43"/>
      <c r="G34" s="43"/>
      <c r="H34" s="43"/>
      <c r="I34" s="44"/>
      <c r="J34" s="16">
        <v>96</v>
      </c>
      <c r="K34" s="16">
        <v>93</v>
      </c>
      <c r="L34" s="16">
        <v>89</v>
      </c>
      <c r="M34" s="16">
        <v>84</v>
      </c>
      <c r="N34" s="28"/>
      <c r="O34" s="16"/>
      <c r="P34" s="9">
        <f t="shared" si="0"/>
        <v>60.333333333333336</v>
      </c>
    </row>
    <row r="35" spans="2:16" x14ac:dyDescent="0.25">
      <c r="B35" s="6">
        <v>27</v>
      </c>
      <c r="C35" s="6"/>
      <c r="D35" s="42" t="s">
        <v>84</v>
      </c>
      <c r="E35" s="43"/>
      <c r="F35" s="43"/>
      <c r="G35" s="43"/>
      <c r="H35" s="43"/>
      <c r="I35" s="44"/>
      <c r="J35" s="16">
        <v>90</v>
      </c>
      <c r="K35" s="16">
        <v>94</v>
      </c>
      <c r="L35" s="16">
        <v>87</v>
      </c>
      <c r="M35" s="16">
        <v>80</v>
      </c>
      <c r="N35" s="28"/>
      <c r="O35" s="16"/>
      <c r="P35" s="9">
        <f t="shared" si="0"/>
        <v>58.5</v>
      </c>
    </row>
    <row r="36" spans="2:16" x14ac:dyDescent="0.25">
      <c r="B36" s="6">
        <v>28</v>
      </c>
      <c r="C36" s="6"/>
      <c r="D36" s="42" t="s">
        <v>85</v>
      </c>
      <c r="E36" s="43"/>
      <c r="F36" s="43"/>
      <c r="G36" s="43"/>
      <c r="H36" s="43"/>
      <c r="I36" s="44"/>
      <c r="J36" s="16">
        <v>84</v>
      </c>
      <c r="K36" s="16">
        <v>84</v>
      </c>
      <c r="L36" s="16">
        <v>90</v>
      </c>
      <c r="M36" s="16">
        <v>87</v>
      </c>
      <c r="N36" s="28"/>
      <c r="O36" s="16"/>
      <c r="P36" s="9">
        <f t="shared" si="0"/>
        <v>57.5</v>
      </c>
    </row>
    <row r="37" spans="2:16" x14ac:dyDescent="0.25">
      <c r="B37" s="6">
        <v>29</v>
      </c>
      <c r="C37" s="6"/>
      <c r="D37" s="42" t="s">
        <v>86</v>
      </c>
      <c r="E37" s="43"/>
      <c r="F37" s="43"/>
      <c r="G37" s="43"/>
      <c r="H37" s="43"/>
      <c r="I37" s="44"/>
      <c r="J37" s="16">
        <v>75</v>
      </c>
      <c r="K37" s="16">
        <v>83</v>
      </c>
      <c r="L37" s="16">
        <v>93</v>
      </c>
      <c r="M37" s="16">
        <v>89</v>
      </c>
      <c r="N37" s="28"/>
      <c r="O37" s="16"/>
      <c r="P37" s="9">
        <f t="shared" si="0"/>
        <v>56.666666666666664</v>
      </c>
    </row>
    <row r="38" spans="2:16" x14ac:dyDescent="0.25">
      <c r="B38" s="6">
        <v>30</v>
      </c>
      <c r="C38" s="6"/>
      <c r="D38" s="42" t="s">
        <v>95</v>
      </c>
      <c r="E38" s="43"/>
      <c r="F38" s="43"/>
      <c r="G38" s="43"/>
      <c r="H38" s="43"/>
      <c r="I38" s="44"/>
      <c r="J38" s="16">
        <v>86</v>
      </c>
      <c r="K38" s="16">
        <v>92</v>
      </c>
      <c r="L38" s="16">
        <v>90</v>
      </c>
      <c r="M38" s="16">
        <v>90</v>
      </c>
      <c r="N38" s="28"/>
      <c r="O38" s="16"/>
      <c r="P38" s="9">
        <f t="shared" si="0"/>
        <v>59.666666666666664</v>
      </c>
    </row>
    <row r="39" spans="2:16" x14ac:dyDescent="0.25">
      <c r="B39" s="6">
        <v>31</v>
      </c>
      <c r="C39" s="6"/>
      <c r="D39" s="42" t="s">
        <v>96</v>
      </c>
      <c r="E39" s="43"/>
      <c r="F39" s="43"/>
      <c r="G39" s="43"/>
      <c r="H39" s="43"/>
      <c r="I39" s="44"/>
      <c r="J39" s="16">
        <v>94</v>
      </c>
      <c r="K39" s="16">
        <v>84</v>
      </c>
      <c r="L39" s="16">
        <v>74</v>
      </c>
      <c r="M39" s="16">
        <v>94</v>
      </c>
      <c r="N39" s="28"/>
      <c r="O39" s="16"/>
      <c r="P39" s="9">
        <f t="shared" si="0"/>
        <v>57.666666666666664</v>
      </c>
    </row>
    <row r="40" spans="2:16" x14ac:dyDescent="0.25">
      <c r="B40" s="22"/>
      <c r="C40" s="22"/>
      <c r="D40" s="23"/>
      <c r="E40" s="23"/>
      <c r="F40" s="23"/>
      <c r="G40" s="23"/>
      <c r="H40" s="24"/>
      <c r="I40" s="25"/>
      <c r="J40" s="26"/>
      <c r="K40" s="26"/>
      <c r="L40" s="26"/>
      <c r="M40" s="26"/>
      <c r="N40" s="26"/>
      <c r="O40" s="26"/>
      <c r="P40" s="56"/>
    </row>
    <row r="41" spans="2:16" x14ac:dyDescent="0.25">
      <c r="C41" s="33"/>
      <c r="D41" s="33"/>
      <c r="E41" s="17"/>
      <c r="H41" s="35" t="s">
        <v>18</v>
      </c>
      <c r="I41" s="35"/>
      <c r="J41" s="19"/>
      <c r="K41" s="19">
        <f t="shared" ref="K41:P41" si="1">COUNTIF(K9:K39,"&gt;=70")</f>
        <v>31</v>
      </c>
      <c r="L41" s="19">
        <f t="shared" si="1"/>
        <v>31</v>
      </c>
      <c r="M41" s="19">
        <f t="shared" si="1"/>
        <v>31</v>
      </c>
      <c r="N41" s="29">
        <f t="shared" ref="N41" si="2">COUNTIF(N9:N39,"&gt;=70")</f>
        <v>0</v>
      </c>
      <c r="O41" s="19">
        <f t="shared" si="1"/>
        <v>0</v>
      </c>
      <c r="P41" s="14">
        <f t="shared" si="1"/>
        <v>1</v>
      </c>
    </row>
    <row r="42" spans="2:16" x14ac:dyDescent="0.25">
      <c r="C42" s="33"/>
      <c r="D42" s="33"/>
      <c r="E42" s="18"/>
      <c r="H42" s="36" t="s">
        <v>19</v>
      </c>
      <c r="I42" s="36"/>
      <c r="J42" s="20">
        <f t="shared" ref="J42:P42" si="3">COUNTIF(J9:J39,"&lt;70")</f>
        <v>0</v>
      </c>
      <c r="K42" s="20">
        <f t="shared" si="3"/>
        <v>0</v>
      </c>
      <c r="L42" s="20">
        <f t="shared" si="3"/>
        <v>0</v>
      </c>
      <c r="M42" s="20">
        <f t="shared" si="3"/>
        <v>0</v>
      </c>
      <c r="N42" s="30">
        <f t="shared" ref="N42" si="4">COUNTIF(N9:N39,"&lt;70")</f>
        <v>0</v>
      </c>
      <c r="O42" s="20">
        <f t="shared" si="3"/>
        <v>0</v>
      </c>
      <c r="P42" s="20">
        <f t="shared" si="3"/>
        <v>30</v>
      </c>
    </row>
    <row r="43" spans="2:16" x14ac:dyDescent="0.25">
      <c r="C43" s="33"/>
      <c r="D43" s="33"/>
      <c r="E43" s="33"/>
      <c r="H43" s="36" t="s">
        <v>20</v>
      </c>
      <c r="I43" s="36"/>
      <c r="J43" s="20">
        <f t="shared" ref="J43:P43" si="5">COUNT(J9:J39)</f>
        <v>31</v>
      </c>
      <c r="K43" s="20">
        <f t="shared" si="5"/>
        <v>31</v>
      </c>
      <c r="L43" s="20">
        <f t="shared" si="5"/>
        <v>31</v>
      </c>
      <c r="M43" s="20">
        <f t="shared" si="5"/>
        <v>31</v>
      </c>
      <c r="N43" s="30">
        <f t="shared" ref="N43" si="6">COUNT(N9:N39)</f>
        <v>0</v>
      </c>
      <c r="O43" s="20">
        <f t="shared" si="5"/>
        <v>0</v>
      </c>
      <c r="P43" s="20">
        <f t="shared" si="5"/>
        <v>31</v>
      </c>
    </row>
    <row r="44" spans="2:16" x14ac:dyDescent="0.25">
      <c r="C44" s="33"/>
      <c r="D44" s="33"/>
      <c r="E44" s="17"/>
      <c r="H44" s="37" t="s">
        <v>15</v>
      </c>
      <c r="I44" s="37"/>
      <c r="J44" s="12">
        <f>J41/J43</f>
        <v>0</v>
      </c>
      <c r="K44" s="13">
        <f t="shared" ref="K44:P44" si="7">K41/K43</f>
        <v>1</v>
      </c>
      <c r="L44" s="13">
        <f t="shared" si="7"/>
        <v>1</v>
      </c>
      <c r="M44" s="13">
        <f t="shared" si="7"/>
        <v>1</v>
      </c>
      <c r="N44" s="13" t="e">
        <f t="shared" ref="N44" si="8">N41/N43</f>
        <v>#DIV/0!</v>
      </c>
      <c r="O44" s="13" t="e">
        <f t="shared" si="7"/>
        <v>#DIV/0!</v>
      </c>
      <c r="P44" s="13">
        <f t="shared" si="7"/>
        <v>3.2258064516129031E-2</v>
      </c>
    </row>
    <row r="45" spans="2:16" x14ac:dyDescent="0.25">
      <c r="C45" s="33"/>
      <c r="D45" s="33"/>
      <c r="E45" s="17"/>
      <c r="H45" s="37" t="s">
        <v>16</v>
      </c>
      <c r="I45" s="37"/>
      <c r="J45" s="12">
        <f>J42/J43</f>
        <v>0</v>
      </c>
      <c r="K45" s="12">
        <f t="shared" ref="K45:P45" si="9">K42/K43</f>
        <v>0</v>
      </c>
      <c r="L45" s="13">
        <f t="shared" si="9"/>
        <v>0</v>
      </c>
      <c r="M45" s="13">
        <f t="shared" si="9"/>
        <v>0</v>
      </c>
      <c r="N45" s="13" t="e">
        <f t="shared" ref="N45" si="10">N42/N43</f>
        <v>#DIV/0!</v>
      </c>
      <c r="O45" s="13" t="e">
        <f t="shared" si="9"/>
        <v>#DIV/0!</v>
      </c>
      <c r="P45" s="13">
        <f t="shared" si="9"/>
        <v>0.967741935483871</v>
      </c>
    </row>
    <row r="46" spans="2:16" x14ac:dyDescent="0.25">
      <c r="C46" s="33"/>
      <c r="D46" s="33"/>
      <c r="E46" s="18"/>
    </row>
    <row r="47" spans="2:16" x14ac:dyDescent="0.25">
      <c r="C47" s="17"/>
      <c r="D47" s="17"/>
      <c r="E47" s="18"/>
    </row>
    <row r="48" spans="2:16" x14ac:dyDescent="0.25">
      <c r="J48" s="46" t="s">
        <v>25</v>
      </c>
      <c r="K48" s="46"/>
      <c r="L48" s="46"/>
      <c r="M48" s="46"/>
      <c r="N48" s="46"/>
      <c r="O48" s="46"/>
    </row>
    <row r="49" spans="10:15" x14ac:dyDescent="0.25">
      <c r="J49" s="45" t="s">
        <v>17</v>
      </c>
      <c r="K49" s="45"/>
      <c r="L49" s="45"/>
      <c r="M49" s="45"/>
      <c r="N49" s="45"/>
      <c r="O49" s="45"/>
    </row>
  </sheetData>
  <mergeCells count="52">
    <mergeCell ref="D39:I39"/>
    <mergeCell ref="J49:O4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C44:D44"/>
    <mergeCell ref="H44:I44"/>
    <mergeCell ref="C45:D45"/>
    <mergeCell ref="H45:I45"/>
    <mergeCell ref="C46:D46"/>
    <mergeCell ref="J48:O48"/>
    <mergeCell ref="C41:D41"/>
    <mergeCell ref="H41:I41"/>
    <mergeCell ref="C42:D42"/>
    <mergeCell ref="H42:I42"/>
    <mergeCell ref="C43:E43"/>
    <mergeCell ref="H43:I43"/>
    <mergeCell ref="D25:I25"/>
    <mergeCell ref="D26:I26"/>
    <mergeCell ref="D27:I27"/>
    <mergeCell ref="D28:I28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O2"/>
    <mergeCell ref="C3:O3"/>
    <mergeCell ref="D4:G4"/>
    <mergeCell ref="J4:K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zoomScaleNormal="100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.7109375" bestFit="1" customWidth="1"/>
    <col min="3" max="3" width="10.85546875" customWidth="1"/>
    <col min="4" max="6" width="7.7109375" customWidth="1"/>
    <col min="7" max="7" width="9.28515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4" width="13.140625" customWidth="1"/>
    <col min="15" max="15" width="8.7109375" customWidth="1"/>
    <col min="16" max="17" width="5.7109375" customWidth="1"/>
  </cols>
  <sheetData>
    <row r="2" spans="2:16" ht="15.75" x14ac:dyDescent="0.2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</row>
    <row r="4" spans="2:16" x14ac:dyDescent="0.25">
      <c r="C4" t="s">
        <v>0</v>
      </c>
      <c r="D4" s="51" t="s">
        <v>39</v>
      </c>
      <c r="E4" s="51"/>
      <c r="F4" s="51"/>
      <c r="G4" s="51"/>
      <c r="I4" t="s">
        <v>1</v>
      </c>
      <c r="J4" s="48" t="s">
        <v>40</v>
      </c>
      <c r="K4" s="48"/>
      <c r="M4" t="s">
        <v>2</v>
      </c>
      <c r="N4" s="32">
        <v>45448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8" t="s">
        <v>24</v>
      </c>
      <c r="E6" s="48"/>
      <c r="F6" s="48"/>
      <c r="G6" s="48"/>
      <c r="I6" s="33" t="s">
        <v>21</v>
      </c>
      <c r="J6" s="33"/>
      <c r="K6" s="52" t="s">
        <v>25</v>
      </c>
      <c r="L6" s="52"/>
      <c r="M6" s="52"/>
      <c r="N6" s="52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6"/>
      <c r="D9" s="50" t="s">
        <v>26</v>
      </c>
      <c r="E9" s="50"/>
      <c r="F9" s="50"/>
      <c r="G9" s="50"/>
      <c r="H9" s="50"/>
      <c r="I9" s="50"/>
      <c r="J9" s="4">
        <v>84</v>
      </c>
      <c r="K9" s="4">
        <v>70</v>
      </c>
      <c r="L9" s="4">
        <v>90</v>
      </c>
      <c r="M9" s="4">
        <v>90</v>
      </c>
      <c r="N9" s="4"/>
      <c r="O9" s="9">
        <f>SUM(J9:N9)/5</f>
        <v>66.8</v>
      </c>
    </row>
    <row r="10" spans="2:16" x14ac:dyDescent="0.25">
      <c r="B10" s="6">
        <f>B9+1</f>
        <v>2</v>
      </c>
      <c r="C10" s="6"/>
      <c r="D10" s="50" t="s">
        <v>27</v>
      </c>
      <c r="E10" s="50"/>
      <c r="F10" s="50"/>
      <c r="G10" s="50"/>
      <c r="H10" s="50"/>
      <c r="I10" s="50"/>
      <c r="J10" s="4">
        <v>95</v>
      </c>
      <c r="K10" s="4">
        <v>89</v>
      </c>
      <c r="L10" s="4">
        <v>70</v>
      </c>
      <c r="M10" s="4">
        <v>96</v>
      </c>
      <c r="N10" s="4"/>
      <c r="O10" s="9">
        <f t="shared" ref="O10:O13" si="0">SUM(J10:N10)/5</f>
        <v>70</v>
      </c>
    </row>
    <row r="11" spans="2:16" x14ac:dyDescent="0.25">
      <c r="B11" s="6">
        <f t="shared" ref="B11" si="1">B10+1</f>
        <v>3</v>
      </c>
      <c r="C11" s="6"/>
      <c r="D11" s="50" t="s">
        <v>28</v>
      </c>
      <c r="E11" s="50"/>
      <c r="F11" s="50"/>
      <c r="G11" s="50"/>
      <c r="H11" s="50"/>
      <c r="I11" s="50"/>
      <c r="J11" s="4">
        <v>86</v>
      </c>
      <c r="K11" s="4">
        <v>84</v>
      </c>
      <c r="L11" s="4">
        <v>85</v>
      </c>
      <c r="M11" s="4">
        <v>94</v>
      </c>
      <c r="N11" s="4"/>
      <c r="O11" s="9">
        <f t="shared" si="0"/>
        <v>69.8</v>
      </c>
    </row>
    <row r="12" spans="2:16" x14ac:dyDescent="0.25">
      <c r="B12" s="6">
        <v>4</v>
      </c>
      <c r="C12" s="6"/>
      <c r="D12" s="50" t="s">
        <v>31</v>
      </c>
      <c r="E12" s="50"/>
      <c r="F12" s="50"/>
      <c r="G12" s="50"/>
      <c r="H12" s="50"/>
      <c r="I12" s="50"/>
      <c r="J12" s="4">
        <v>90</v>
      </c>
      <c r="K12" s="4">
        <v>87</v>
      </c>
      <c r="L12" s="4">
        <v>80</v>
      </c>
      <c r="M12" s="4">
        <v>87</v>
      </c>
      <c r="N12" s="4"/>
      <c r="O12" s="9">
        <f t="shared" si="0"/>
        <v>68.8</v>
      </c>
    </row>
    <row r="13" spans="2:16" x14ac:dyDescent="0.25">
      <c r="B13" s="6">
        <v>5</v>
      </c>
      <c r="C13" s="6"/>
      <c r="D13" s="50" t="s">
        <v>32</v>
      </c>
      <c r="E13" s="50"/>
      <c r="F13" s="50"/>
      <c r="G13" s="50"/>
      <c r="H13" s="50"/>
      <c r="I13" s="50"/>
      <c r="J13" s="4">
        <v>84</v>
      </c>
      <c r="K13" s="4">
        <v>80</v>
      </c>
      <c r="L13" s="4">
        <v>97</v>
      </c>
      <c r="M13" s="4">
        <v>93</v>
      </c>
      <c r="N13" s="4"/>
      <c r="O13" s="9">
        <f t="shared" si="0"/>
        <v>70.8</v>
      </c>
    </row>
    <row r="14" spans="2:16" x14ac:dyDescent="0.25">
      <c r="B14" s="22"/>
      <c r="C14" s="22"/>
      <c r="D14" s="23"/>
      <c r="E14" s="23"/>
      <c r="F14" s="23"/>
      <c r="G14" s="23"/>
      <c r="H14" s="27"/>
      <c r="I14" s="27"/>
      <c r="J14" s="26"/>
      <c r="K14" s="26"/>
      <c r="L14" s="26"/>
      <c r="M14" s="26"/>
      <c r="N14" s="26"/>
      <c r="O14" s="55"/>
    </row>
    <row r="15" spans="2:16" x14ac:dyDescent="0.25">
      <c r="C15" s="33"/>
      <c r="D15" s="33"/>
      <c r="E15" s="1"/>
      <c r="H15" s="35" t="s">
        <v>18</v>
      </c>
      <c r="I15" s="35"/>
      <c r="J15" s="10">
        <f t="shared" ref="J15:O15" si="2">COUNTIF(J9:J13,"&gt;=70")</f>
        <v>5</v>
      </c>
      <c r="K15" s="10">
        <f t="shared" si="2"/>
        <v>5</v>
      </c>
      <c r="L15" s="10">
        <f t="shared" si="2"/>
        <v>5</v>
      </c>
      <c r="M15" s="10">
        <f t="shared" si="2"/>
        <v>5</v>
      </c>
      <c r="N15" s="10">
        <f t="shared" si="2"/>
        <v>0</v>
      </c>
      <c r="O15" s="14">
        <f t="shared" si="2"/>
        <v>2</v>
      </c>
    </row>
    <row r="16" spans="2:16" x14ac:dyDescent="0.25">
      <c r="C16" s="33"/>
      <c r="D16" s="33"/>
      <c r="E16" s="7"/>
      <c r="H16" s="36" t="s">
        <v>19</v>
      </c>
      <c r="I16" s="36"/>
      <c r="J16" s="11">
        <f t="shared" ref="J16:O16" si="3">COUNTIF(J9:J13,"&lt;70")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3</v>
      </c>
    </row>
    <row r="17" spans="3:15" x14ac:dyDescent="0.25">
      <c r="C17" s="33"/>
      <c r="D17" s="33"/>
      <c r="E17" s="33"/>
      <c r="H17" s="36" t="s">
        <v>20</v>
      </c>
      <c r="I17" s="36"/>
      <c r="J17" s="11">
        <f t="shared" ref="J17:O17" si="4">COUNT(J9:J13)</f>
        <v>5</v>
      </c>
      <c r="K17" s="11">
        <f t="shared" si="4"/>
        <v>5</v>
      </c>
      <c r="L17" s="11">
        <f t="shared" si="4"/>
        <v>5</v>
      </c>
      <c r="M17" s="11">
        <f t="shared" si="4"/>
        <v>5</v>
      </c>
      <c r="N17" s="11">
        <f t="shared" si="4"/>
        <v>0</v>
      </c>
      <c r="O17" s="11">
        <f t="shared" si="4"/>
        <v>5</v>
      </c>
    </row>
    <row r="18" spans="3:15" x14ac:dyDescent="0.25">
      <c r="C18" s="33"/>
      <c r="D18" s="33"/>
      <c r="E18" s="1"/>
      <c r="H18" s="37" t="s">
        <v>15</v>
      </c>
      <c r="I18" s="37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>
        <f t="shared" si="5"/>
        <v>1</v>
      </c>
      <c r="N18" s="13" t="e">
        <f t="shared" si="5"/>
        <v>#DIV/0!</v>
      </c>
      <c r="O18" s="13">
        <f t="shared" si="5"/>
        <v>0.4</v>
      </c>
    </row>
    <row r="19" spans="3:15" x14ac:dyDescent="0.25">
      <c r="C19" s="33"/>
      <c r="D19" s="33"/>
      <c r="E19" s="1"/>
      <c r="H19" s="37" t="s">
        <v>16</v>
      </c>
      <c r="I19" s="37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>
        <f t="shared" si="6"/>
        <v>0</v>
      </c>
      <c r="N19" s="13" t="e">
        <f t="shared" si="6"/>
        <v>#DIV/0!</v>
      </c>
      <c r="O19" s="13">
        <f t="shared" si="6"/>
        <v>0.6</v>
      </c>
    </row>
    <row r="20" spans="3:15" x14ac:dyDescent="0.25">
      <c r="C20" s="33"/>
      <c r="D20" s="33"/>
      <c r="E20" s="7"/>
    </row>
    <row r="21" spans="3:15" x14ac:dyDescent="0.25">
      <c r="C21" s="1"/>
      <c r="D21" s="1"/>
      <c r="E21" s="7"/>
    </row>
    <row r="22" spans="3:15" x14ac:dyDescent="0.25">
      <c r="J22" s="52" t="s">
        <v>25</v>
      </c>
      <c r="K22" s="52"/>
      <c r="L22" s="52"/>
      <c r="M22" s="52"/>
      <c r="N22" s="52"/>
    </row>
    <row r="23" spans="3:15" x14ac:dyDescent="0.25">
      <c r="J23" s="45" t="s">
        <v>17</v>
      </c>
      <c r="K23" s="45"/>
      <c r="L23" s="45"/>
      <c r="M23" s="45"/>
      <c r="N23" s="45"/>
    </row>
  </sheetData>
  <sortState ref="D9:I17">
    <sortCondition ref="D9:D17"/>
  </sortState>
  <mergeCells count="26">
    <mergeCell ref="C19:D19"/>
    <mergeCell ref="H19:I19"/>
    <mergeCell ref="C20:D20"/>
    <mergeCell ref="J22:N22"/>
    <mergeCell ref="J23:N23"/>
    <mergeCell ref="C16:D16"/>
    <mergeCell ref="H16:I16"/>
    <mergeCell ref="C17:E17"/>
    <mergeCell ref="H17:I17"/>
    <mergeCell ref="C18:D18"/>
    <mergeCell ref="H18:I18"/>
    <mergeCell ref="D12:I12"/>
    <mergeCell ref="D13:I13"/>
    <mergeCell ref="C15:D15"/>
    <mergeCell ref="H15:I15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zoomScaleNormal="100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3.5703125" customWidth="1"/>
    <col min="15" max="15" width="8.7109375" customWidth="1"/>
    <col min="16" max="17" width="5.7109375" customWidth="1"/>
  </cols>
  <sheetData>
    <row r="2" spans="2:16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</row>
    <row r="4" spans="2:16" x14ac:dyDescent="0.25">
      <c r="C4" t="s">
        <v>0</v>
      </c>
      <c r="D4" s="53" t="s">
        <v>41</v>
      </c>
      <c r="E4" s="53"/>
      <c r="F4" s="53"/>
      <c r="G4" s="53"/>
      <c r="I4" t="s">
        <v>1</v>
      </c>
      <c r="J4" s="48" t="s">
        <v>40</v>
      </c>
      <c r="K4" s="48"/>
      <c r="M4" t="s">
        <v>2</v>
      </c>
      <c r="N4" s="31">
        <v>45448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54" t="s">
        <v>36</v>
      </c>
      <c r="E6" s="54"/>
      <c r="F6" s="54"/>
      <c r="G6" s="54"/>
      <c r="I6" s="33" t="s">
        <v>21</v>
      </c>
      <c r="J6" s="33"/>
      <c r="K6" s="46" t="s">
        <v>25</v>
      </c>
      <c r="L6" s="46"/>
      <c r="M6" s="46"/>
      <c r="N6" s="46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6"/>
      <c r="D9" s="50" t="s">
        <v>26</v>
      </c>
      <c r="E9" s="50"/>
      <c r="F9" s="50"/>
      <c r="G9" s="50"/>
      <c r="H9" s="50"/>
      <c r="I9" s="50"/>
      <c r="J9" s="4">
        <v>84</v>
      </c>
      <c r="K9" s="4">
        <v>90</v>
      </c>
      <c r="L9" s="4">
        <v>97</v>
      </c>
      <c r="M9" s="4">
        <v>87</v>
      </c>
      <c r="N9" s="4"/>
      <c r="O9" s="9">
        <f>SUM(J9:N9)/5</f>
        <v>71.599999999999994</v>
      </c>
    </row>
    <row r="10" spans="2:16" x14ac:dyDescent="0.25">
      <c r="B10" s="6">
        <f>B9+1</f>
        <v>2</v>
      </c>
      <c r="C10" s="6"/>
      <c r="D10" s="50" t="s">
        <v>27</v>
      </c>
      <c r="E10" s="50"/>
      <c r="F10" s="50"/>
      <c r="G10" s="50"/>
      <c r="H10" s="50"/>
      <c r="I10" s="50"/>
      <c r="J10" s="4">
        <v>90</v>
      </c>
      <c r="K10" s="4">
        <v>98</v>
      </c>
      <c r="L10" s="4">
        <v>95</v>
      </c>
      <c r="M10" s="4">
        <v>96</v>
      </c>
      <c r="N10" s="4"/>
      <c r="O10" s="9">
        <f t="shared" ref="O10:O13" si="0">SUM(J10:N10)/5</f>
        <v>75.8</v>
      </c>
    </row>
    <row r="11" spans="2:16" x14ac:dyDescent="0.25">
      <c r="B11" s="6">
        <f t="shared" ref="B11:B13" si="1">B10+1</f>
        <v>3</v>
      </c>
      <c r="C11" s="6"/>
      <c r="D11" s="50" t="s">
        <v>28</v>
      </c>
      <c r="E11" s="50"/>
      <c r="F11" s="50"/>
      <c r="G11" s="50"/>
      <c r="H11" s="50"/>
      <c r="I11" s="50"/>
      <c r="J11" s="4">
        <v>86</v>
      </c>
      <c r="K11" s="4">
        <v>97</v>
      </c>
      <c r="L11" s="4">
        <v>94</v>
      </c>
      <c r="M11" s="4">
        <v>98</v>
      </c>
      <c r="N11" s="4"/>
      <c r="O11" s="9">
        <f t="shared" si="0"/>
        <v>75</v>
      </c>
    </row>
    <row r="12" spans="2:16" x14ac:dyDescent="0.25">
      <c r="B12" s="6">
        <f t="shared" si="1"/>
        <v>4</v>
      </c>
      <c r="C12" s="6"/>
      <c r="D12" s="50" t="s">
        <v>31</v>
      </c>
      <c r="E12" s="50"/>
      <c r="F12" s="50"/>
      <c r="G12" s="50"/>
      <c r="H12" s="50"/>
      <c r="I12" s="50"/>
      <c r="J12" s="4">
        <v>74</v>
      </c>
      <c r="K12" s="4">
        <v>70</v>
      </c>
      <c r="L12" s="4">
        <v>93</v>
      </c>
      <c r="M12" s="4">
        <v>87</v>
      </c>
      <c r="N12" s="4"/>
      <c r="O12" s="9">
        <f t="shared" si="0"/>
        <v>64.8</v>
      </c>
    </row>
    <row r="13" spans="2:16" x14ac:dyDescent="0.25">
      <c r="B13" s="6">
        <f t="shared" si="1"/>
        <v>5</v>
      </c>
      <c r="C13" s="6"/>
      <c r="D13" s="50" t="s">
        <v>32</v>
      </c>
      <c r="E13" s="50"/>
      <c r="F13" s="50"/>
      <c r="G13" s="50"/>
      <c r="H13" s="50"/>
      <c r="I13" s="50"/>
      <c r="J13" s="4">
        <v>86</v>
      </c>
      <c r="K13" s="4">
        <v>75</v>
      </c>
      <c r="L13" s="4">
        <v>95</v>
      </c>
      <c r="M13" s="4">
        <v>93</v>
      </c>
      <c r="N13" s="4"/>
      <c r="O13" s="9">
        <f t="shared" si="0"/>
        <v>69.8</v>
      </c>
    </row>
    <row r="14" spans="2:16" x14ac:dyDescent="0.25">
      <c r="B14" s="22"/>
      <c r="C14" s="22"/>
      <c r="D14" s="23"/>
      <c r="E14" s="23"/>
      <c r="F14" s="23"/>
      <c r="G14" s="23"/>
      <c r="H14" s="27"/>
      <c r="I14" s="27"/>
      <c r="J14" s="26"/>
      <c r="K14" s="26"/>
      <c r="L14" s="26"/>
      <c r="M14" s="26"/>
      <c r="N14" s="26"/>
      <c r="O14" s="55"/>
    </row>
    <row r="15" spans="2:16" x14ac:dyDescent="0.25">
      <c r="C15" s="33"/>
      <c r="D15" s="33"/>
      <c r="E15" s="1"/>
      <c r="H15" s="35" t="s">
        <v>18</v>
      </c>
      <c r="I15" s="35"/>
      <c r="J15" s="10">
        <f t="shared" ref="J15:O15" si="2">COUNTIF(J9:J13,"&gt;=70")</f>
        <v>5</v>
      </c>
      <c r="K15" s="10">
        <f t="shared" si="2"/>
        <v>5</v>
      </c>
      <c r="L15" s="10">
        <f t="shared" si="2"/>
        <v>5</v>
      </c>
      <c r="M15" s="10">
        <f t="shared" si="2"/>
        <v>5</v>
      </c>
      <c r="N15" s="10">
        <f t="shared" si="2"/>
        <v>0</v>
      </c>
      <c r="O15" s="14">
        <f t="shared" si="2"/>
        <v>3</v>
      </c>
    </row>
    <row r="16" spans="2:16" x14ac:dyDescent="0.25">
      <c r="C16" s="33"/>
      <c r="D16" s="33"/>
      <c r="E16" s="7"/>
      <c r="H16" s="36" t="s">
        <v>19</v>
      </c>
      <c r="I16" s="36"/>
      <c r="J16" s="11">
        <f t="shared" ref="J16:O16" si="3">COUNTIF(J9:J13,"&lt;70")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2</v>
      </c>
    </row>
    <row r="17" spans="3:15" x14ac:dyDescent="0.25">
      <c r="C17" s="33"/>
      <c r="D17" s="33"/>
      <c r="E17" s="33"/>
      <c r="H17" s="36" t="s">
        <v>20</v>
      </c>
      <c r="I17" s="36"/>
      <c r="J17" s="11">
        <f t="shared" ref="J17:O17" si="4">COUNT(J9:J13)</f>
        <v>5</v>
      </c>
      <c r="K17" s="11">
        <f t="shared" si="4"/>
        <v>5</v>
      </c>
      <c r="L17" s="11">
        <f t="shared" si="4"/>
        <v>5</v>
      </c>
      <c r="M17" s="11">
        <f t="shared" si="4"/>
        <v>5</v>
      </c>
      <c r="N17" s="11">
        <f t="shared" si="4"/>
        <v>0</v>
      </c>
      <c r="O17" s="11">
        <f t="shared" si="4"/>
        <v>5</v>
      </c>
    </row>
    <row r="18" spans="3:15" x14ac:dyDescent="0.25">
      <c r="C18" s="33"/>
      <c r="D18" s="33"/>
      <c r="E18" s="1"/>
      <c r="H18" s="37" t="s">
        <v>15</v>
      </c>
      <c r="I18" s="37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>
        <f t="shared" si="5"/>
        <v>1</v>
      </c>
      <c r="N18" s="13" t="e">
        <f t="shared" si="5"/>
        <v>#DIV/0!</v>
      </c>
      <c r="O18" s="13">
        <f t="shared" si="5"/>
        <v>0.6</v>
      </c>
    </row>
    <row r="19" spans="3:15" x14ac:dyDescent="0.25">
      <c r="C19" s="33"/>
      <c r="D19" s="33"/>
      <c r="E19" s="1"/>
      <c r="H19" s="37" t="s">
        <v>16</v>
      </c>
      <c r="I19" s="37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>
        <f t="shared" si="6"/>
        <v>0</v>
      </c>
      <c r="N19" s="13" t="e">
        <f t="shared" si="6"/>
        <v>#DIV/0!</v>
      </c>
      <c r="O19" s="13">
        <f t="shared" si="6"/>
        <v>0.4</v>
      </c>
    </row>
    <row r="20" spans="3:15" x14ac:dyDescent="0.25">
      <c r="C20" s="33"/>
      <c r="D20" s="33"/>
      <c r="E20" s="7"/>
    </row>
    <row r="21" spans="3:15" x14ac:dyDescent="0.25">
      <c r="C21" s="1"/>
      <c r="D21" s="1"/>
      <c r="E21" s="7"/>
    </row>
    <row r="22" spans="3:15" x14ac:dyDescent="0.25">
      <c r="J22" s="52" t="s">
        <v>25</v>
      </c>
      <c r="K22" s="52"/>
      <c r="L22" s="52"/>
      <c r="M22" s="52"/>
      <c r="N22" s="52"/>
    </row>
    <row r="23" spans="3:15" x14ac:dyDescent="0.25">
      <c r="J23" s="45" t="s">
        <v>17</v>
      </c>
      <c r="K23" s="45"/>
      <c r="L23" s="45"/>
      <c r="M23" s="45"/>
      <c r="N23" s="45"/>
    </row>
  </sheetData>
  <mergeCells count="26">
    <mergeCell ref="C19:D19"/>
    <mergeCell ref="H19:I19"/>
    <mergeCell ref="C20:D20"/>
    <mergeCell ref="J22:N22"/>
    <mergeCell ref="J23:N23"/>
    <mergeCell ref="C16:D16"/>
    <mergeCell ref="H16:I16"/>
    <mergeCell ref="C17:E17"/>
    <mergeCell ref="H17:I17"/>
    <mergeCell ref="C18:D18"/>
    <mergeCell ref="H18:I18"/>
    <mergeCell ref="C15:D15"/>
    <mergeCell ref="H15:I15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showGridLines="0" zoomScaleNormal="100" workbookViewId="0">
      <selection activeCell="R38" sqref="R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4" width="13.7109375" customWidth="1"/>
    <col min="15" max="15" width="8.7109375" customWidth="1"/>
    <col min="16" max="17" width="5.7109375" customWidth="1"/>
  </cols>
  <sheetData>
    <row r="2" spans="2:16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7"/>
      <c r="P3" s="17"/>
    </row>
    <row r="4" spans="2:16" s="15" customFormat="1" x14ac:dyDescent="0.25">
      <c r="C4" s="15" t="s">
        <v>0</v>
      </c>
      <c r="D4" s="38" t="s">
        <v>37</v>
      </c>
      <c r="E4" s="38"/>
      <c r="F4" s="38"/>
      <c r="G4" s="38"/>
      <c r="I4" s="15" t="s">
        <v>1</v>
      </c>
      <c r="J4" s="48" t="s">
        <v>38</v>
      </c>
      <c r="K4" s="48"/>
      <c r="M4" s="15" t="s">
        <v>2</v>
      </c>
      <c r="N4" s="31">
        <v>45448</v>
      </c>
    </row>
    <row r="5" spans="2:16" ht="6.75" customHeight="1" x14ac:dyDescent="0.25">
      <c r="D5" s="5"/>
      <c r="E5" s="5"/>
      <c r="F5" s="5"/>
      <c r="G5" s="5"/>
    </row>
    <row r="6" spans="2:16" s="15" customFormat="1" x14ac:dyDescent="0.25">
      <c r="C6" s="15" t="s">
        <v>3</v>
      </c>
      <c r="D6" s="48" t="s">
        <v>33</v>
      </c>
      <c r="E6" s="48"/>
      <c r="F6" s="48"/>
      <c r="G6" s="48"/>
      <c r="I6" s="34" t="s">
        <v>21</v>
      </c>
      <c r="J6" s="34"/>
      <c r="K6" s="46" t="s">
        <v>25</v>
      </c>
      <c r="L6" s="46"/>
      <c r="M6" s="46"/>
      <c r="N6" s="46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8" t="s">
        <v>22</v>
      </c>
    </row>
    <row r="9" spans="2:16" x14ac:dyDescent="0.25">
      <c r="B9" s="6">
        <v>1</v>
      </c>
      <c r="C9" s="6"/>
      <c r="D9" s="39" t="s">
        <v>97</v>
      </c>
      <c r="E9" s="40"/>
      <c r="F9" s="40"/>
      <c r="G9" s="40"/>
      <c r="H9" s="40"/>
      <c r="I9" s="41"/>
      <c r="J9" s="16">
        <v>84</v>
      </c>
      <c r="K9" s="16">
        <v>70</v>
      </c>
      <c r="L9" s="16">
        <v>74</v>
      </c>
      <c r="M9" s="16">
        <v>90</v>
      </c>
      <c r="N9" s="16"/>
      <c r="O9" s="9">
        <f>SUM(J9:N9)/5</f>
        <v>63.6</v>
      </c>
    </row>
    <row r="10" spans="2:16" x14ac:dyDescent="0.25">
      <c r="B10" s="6">
        <f>B9+1</f>
        <v>2</v>
      </c>
      <c r="C10" s="6"/>
      <c r="D10" s="39" t="s">
        <v>98</v>
      </c>
      <c r="E10" s="40"/>
      <c r="F10" s="40"/>
      <c r="G10" s="40"/>
      <c r="H10" s="40"/>
      <c r="I10" s="41"/>
      <c r="J10" s="16">
        <v>90</v>
      </c>
      <c r="K10" s="16">
        <v>84</v>
      </c>
      <c r="L10" s="16">
        <v>85</v>
      </c>
      <c r="M10" s="16">
        <v>97</v>
      </c>
      <c r="N10" s="16"/>
      <c r="O10" s="9">
        <f t="shared" ref="O10:O45" si="0">SUM(J10:N10)/5</f>
        <v>71.2</v>
      </c>
    </row>
    <row r="11" spans="2:16" x14ac:dyDescent="0.25">
      <c r="B11" s="6">
        <f t="shared" ref="B11:B43" si="1">B10+1</f>
        <v>3</v>
      </c>
      <c r="C11" s="6"/>
      <c r="D11" s="39" t="s">
        <v>99</v>
      </c>
      <c r="E11" s="40"/>
      <c r="F11" s="40"/>
      <c r="G11" s="40"/>
      <c r="H11" s="40"/>
      <c r="I11" s="41"/>
      <c r="J11" s="16">
        <v>85</v>
      </c>
      <c r="K11" s="16">
        <v>96</v>
      </c>
      <c r="L11" s="16">
        <v>96</v>
      </c>
      <c r="M11" s="16">
        <v>98</v>
      </c>
      <c r="N11" s="16"/>
      <c r="O11" s="9">
        <f t="shared" si="0"/>
        <v>75</v>
      </c>
    </row>
    <row r="12" spans="2:16" x14ac:dyDescent="0.25">
      <c r="B12" s="6">
        <f t="shared" si="1"/>
        <v>4</v>
      </c>
      <c r="C12" s="6"/>
      <c r="D12" s="39" t="s">
        <v>100</v>
      </c>
      <c r="E12" s="40"/>
      <c r="F12" s="40"/>
      <c r="G12" s="40"/>
      <c r="H12" s="40"/>
      <c r="I12" s="41"/>
      <c r="J12" s="16">
        <v>93</v>
      </c>
      <c r="K12" s="16">
        <v>85</v>
      </c>
      <c r="L12" s="16">
        <v>84</v>
      </c>
      <c r="M12" s="16">
        <v>93</v>
      </c>
      <c r="N12" s="16"/>
      <c r="O12" s="9">
        <f t="shared" si="0"/>
        <v>71</v>
      </c>
    </row>
    <row r="13" spans="2:16" x14ac:dyDescent="0.25">
      <c r="B13" s="6">
        <f t="shared" si="1"/>
        <v>5</v>
      </c>
      <c r="C13" s="6"/>
      <c r="D13" s="39" t="s">
        <v>101</v>
      </c>
      <c r="E13" s="40"/>
      <c r="F13" s="40"/>
      <c r="G13" s="40"/>
      <c r="H13" s="40"/>
      <c r="I13" s="41"/>
      <c r="J13" s="16">
        <v>82</v>
      </c>
      <c r="K13" s="16">
        <v>80</v>
      </c>
      <c r="L13" s="16">
        <v>90</v>
      </c>
      <c r="M13" s="16">
        <v>90</v>
      </c>
      <c r="N13" s="16"/>
      <c r="O13" s="9">
        <f t="shared" si="0"/>
        <v>68.400000000000006</v>
      </c>
    </row>
    <row r="14" spans="2:16" x14ac:dyDescent="0.25">
      <c r="B14" s="6">
        <f t="shared" si="1"/>
        <v>6</v>
      </c>
      <c r="C14" s="6"/>
      <c r="D14" s="39" t="s">
        <v>102</v>
      </c>
      <c r="E14" s="40"/>
      <c r="F14" s="40"/>
      <c r="G14" s="40"/>
      <c r="H14" s="40"/>
      <c r="I14" s="41"/>
      <c r="J14" s="16">
        <v>84</v>
      </c>
      <c r="K14" s="16">
        <v>86</v>
      </c>
      <c r="L14" s="16">
        <v>87</v>
      </c>
      <c r="M14" s="16">
        <v>95</v>
      </c>
      <c r="N14" s="16"/>
      <c r="O14" s="9">
        <f t="shared" si="0"/>
        <v>70.400000000000006</v>
      </c>
    </row>
    <row r="15" spans="2:16" x14ac:dyDescent="0.25">
      <c r="B15" s="6">
        <f t="shared" si="1"/>
        <v>7</v>
      </c>
      <c r="C15" s="6"/>
      <c r="D15" s="39" t="s">
        <v>103</v>
      </c>
      <c r="E15" s="40"/>
      <c r="F15" s="40"/>
      <c r="G15" s="40"/>
      <c r="H15" s="40"/>
      <c r="I15" s="41"/>
      <c r="J15" s="16">
        <v>75</v>
      </c>
      <c r="K15" s="16">
        <v>94</v>
      </c>
      <c r="L15" s="16">
        <v>80</v>
      </c>
      <c r="M15" s="16">
        <v>94</v>
      </c>
      <c r="N15" s="16"/>
      <c r="O15" s="9">
        <f t="shared" si="0"/>
        <v>68.599999999999994</v>
      </c>
    </row>
    <row r="16" spans="2:16" x14ac:dyDescent="0.25">
      <c r="B16" s="6">
        <f t="shared" si="1"/>
        <v>8</v>
      </c>
      <c r="C16" s="6"/>
      <c r="D16" s="39" t="s">
        <v>104</v>
      </c>
      <c r="E16" s="40"/>
      <c r="F16" s="40"/>
      <c r="G16" s="40"/>
      <c r="H16" s="40"/>
      <c r="I16" s="41"/>
      <c r="J16" s="16">
        <v>90</v>
      </c>
      <c r="K16" s="16">
        <v>93</v>
      </c>
      <c r="L16" s="16">
        <v>85</v>
      </c>
      <c r="M16" s="16">
        <v>90</v>
      </c>
      <c r="N16" s="16"/>
      <c r="O16" s="9">
        <f t="shared" si="0"/>
        <v>71.599999999999994</v>
      </c>
    </row>
    <row r="17" spans="2:19" x14ac:dyDescent="0.25">
      <c r="B17" s="6">
        <f t="shared" si="1"/>
        <v>9</v>
      </c>
      <c r="C17" s="6"/>
      <c r="D17" s="39" t="s">
        <v>105</v>
      </c>
      <c r="E17" s="40"/>
      <c r="F17" s="40"/>
      <c r="G17" s="40"/>
      <c r="H17" s="40"/>
      <c r="I17" s="41"/>
      <c r="J17" s="16">
        <v>86</v>
      </c>
      <c r="K17" s="16">
        <v>84</v>
      </c>
      <c r="L17" s="16">
        <v>96</v>
      </c>
      <c r="M17" s="16">
        <v>95</v>
      </c>
      <c r="N17" s="16"/>
      <c r="O17" s="9">
        <f t="shared" si="0"/>
        <v>72.2</v>
      </c>
    </row>
    <row r="18" spans="2:19" x14ac:dyDescent="0.25">
      <c r="B18" s="6">
        <f t="shared" si="1"/>
        <v>10</v>
      </c>
      <c r="C18" s="6"/>
      <c r="D18" s="39" t="s">
        <v>106</v>
      </c>
      <c r="E18" s="40"/>
      <c r="F18" s="40"/>
      <c r="G18" s="40"/>
      <c r="H18" s="40"/>
      <c r="I18" s="41"/>
      <c r="J18" s="16">
        <v>84</v>
      </c>
      <c r="K18" s="16">
        <v>82</v>
      </c>
      <c r="L18" s="16">
        <v>81</v>
      </c>
      <c r="M18" s="16">
        <v>90</v>
      </c>
      <c r="N18" s="16"/>
      <c r="O18" s="9">
        <f t="shared" si="0"/>
        <v>67.400000000000006</v>
      </c>
    </row>
    <row r="19" spans="2:19" x14ac:dyDescent="0.25">
      <c r="B19" s="6">
        <f t="shared" si="1"/>
        <v>11</v>
      </c>
      <c r="C19" s="6"/>
      <c r="D19" s="39" t="s">
        <v>107</v>
      </c>
      <c r="E19" s="40"/>
      <c r="F19" s="40"/>
      <c r="G19" s="40"/>
      <c r="H19" s="40"/>
      <c r="I19" s="41"/>
      <c r="J19" s="16">
        <v>72</v>
      </c>
      <c r="K19" s="16">
        <v>93</v>
      </c>
      <c r="L19" s="16">
        <v>80</v>
      </c>
      <c r="M19" s="16">
        <v>96</v>
      </c>
      <c r="N19" s="16"/>
      <c r="O19" s="9">
        <f t="shared" si="0"/>
        <v>68.2</v>
      </c>
    </row>
    <row r="20" spans="2:19" x14ac:dyDescent="0.25">
      <c r="B20" s="6">
        <f t="shared" si="1"/>
        <v>12</v>
      </c>
      <c r="C20" s="6"/>
      <c r="D20" s="39" t="s">
        <v>108</v>
      </c>
      <c r="E20" s="40"/>
      <c r="F20" s="40"/>
      <c r="G20" s="40"/>
      <c r="H20" s="40"/>
      <c r="I20" s="41"/>
      <c r="J20" s="16">
        <v>82</v>
      </c>
      <c r="K20" s="16">
        <v>80</v>
      </c>
      <c r="L20" s="16">
        <v>93</v>
      </c>
      <c r="M20" s="16">
        <v>94</v>
      </c>
      <c r="N20" s="16"/>
      <c r="O20" s="9">
        <f t="shared" si="0"/>
        <v>69.8</v>
      </c>
    </row>
    <row r="21" spans="2:19" x14ac:dyDescent="0.25">
      <c r="B21" s="6">
        <f t="shared" si="1"/>
        <v>13</v>
      </c>
      <c r="C21" s="6"/>
      <c r="D21" s="39" t="s">
        <v>109</v>
      </c>
      <c r="E21" s="40"/>
      <c r="F21" s="40"/>
      <c r="G21" s="40"/>
      <c r="H21" s="40"/>
      <c r="I21" s="41"/>
      <c r="J21" s="16">
        <v>83</v>
      </c>
      <c r="K21" s="16">
        <v>84</v>
      </c>
      <c r="L21" s="16">
        <v>98</v>
      </c>
      <c r="M21" s="16">
        <v>92</v>
      </c>
      <c r="N21" s="16"/>
      <c r="O21" s="9">
        <f t="shared" si="0"/>
        <v>71.400000000000006</v>
      </c>
    </row>
    <row r="22" spans="2:19" x14ac:dyDescent="0.25">
      <c r="B22" s="6">
        <f t="shared" si="1"/>
        <v>14</v>
      </c>
      <c r="C22" s="6"/>
      <c r="D22" s="42" t="s">
        <v>29</v>
      </c>
      <c r="E22" s="43"/>
      <c r="F22" s="43"/>
      <c r="G22" s="43"/>
      <c r="H22" s="43"/>
      <c r="I22" s="44"/>
      <c r="J22" s="16">
        <v>93</v>
      </c>
      <c r="K22" s="16">
        <v>70</v>
      </c>
      <c r="L22" s="16">
        <v>87</v>
      </c>
      <c r="M22" s="16">
        <v>93</v>
      </c>
      <c r="N22" s="16"/>
      <c r="O22" s="9">
        <f t="shared" si="0"/>
        <v>68.599999999999994</v>
      </c>
    </row>
    <row r="23" spans="2:19" x14ac:dyDescent="0.25">
      <c r="B23" s="6">
        <f t="shared" si="1"/>
        <v>15</v>
      </c>
      <c r="C23" s="6"/>
      <c r="D23" s="42" t="s">
        <v>30</v>
      </c>
      <c r="E23" s="43"/>
      <c r="F23" s="43"/>
      <c r="G23" s="43"/>
      <c r="H23" s="43"/>
      <c r="I23" s="44"/>
      <c r="J23" s="16">
        <v>94</v>
      </c>
      <c r="K23" s="16">
        <v>95</v>
      </c>
      <c r="L23" s="16">
        <v>87</v>
      </c>
      <c r="M23" s="16">
        <v>97</v>
      </c>
      <c r="N23" s="16"/>
      <c r="O23" s="9">
        <f t="shared" si="0"/>
        <v>74.599999999999994</v>
      </c>
    </row>
    <row r="24" spans="2:19" x14ac:dyDescent="0.25">
      <c r="B24" s="6">
        <f t="shared" si="1"/>
        <v>16</v>
      </c>
      <c r="C24" s="6"/>
      <c r="D24" s="42" t="s">
        <v>110</v>
      </c>
      <c r="E24" s="43"/>
      <c r="F24" s="43"/>
      <c r="G24" s="43"/>
      <c r="H24" s="43"/>
      <c r="I24" s="44"/>
      <c r="J24" s="16">
        <v>85</v>
      </c>
      <c r="K24" s="16">
        <v>85</v>
      </c>
      <c r="L24" s="16">
        <v>90</v>
      </c>
      <c r="M24" s="16">
        <v>93</v>
      </c>
      <c r="N24" s="16"/>
      <c r="O24" s="9">
        <f t="shared" si="0"/>
        <v>70.599999999999994</v>
      </c>
    </row>
    <row r="25" spans="2:19" x14ac:dyDescent="0.25">
      <c r="B25" s="6">
        <f t="shared" si="1"/>
        <v>17</v>
      </c>
      <c r="C25" s="6"/>
      <c r="D25" s="42" t="s">
        <v>111</v>
      </c>
      <c r="E25" s="43"/>
      <c r="F25" s="43"/>
      <c r="G25" s="43"/>
      <c r="H25" s="43"/>
      <c r="I25" s="44"/>
      <c r="J25" s="16">
        <v>80</v>
      </c>
      <c r="K25" s="16">
        <v>80</v>
      </c>
      <c r="L25" s="16">
        <v>82</v>
      </c>
      <c r="M25" s="16">
        <v>97</v>
      </c>
      <c r="N25" s="16"/>
      <c r="O25" s="9">
        <f t="shared" si="0"/>
        <v>67.8</v>
      </c>
    </row>
    <row r="26" spans="2:19" x14ac:dyDescent="0.25">
      <c r="B26" s="6">
        <f t="shared" si="1"/>
        <v>18</v>
      </c>
      <c r="C26" s="6"/>
      <c r="D26" s="42" t="s">
        <v>112</v>
      </c>
      <c r="E26" s="43"/>
      <c r="F26" s="43"/>
      <c r="G26" s="43"/>
      <c r="H26" s="43"/>
      <c r="I26" s="44"/>
      <c r="J26" s="16">
        <v>86</v>
      </c>
      <c r="K26" s="16">
        <v>93</v>
      </c>
      <c r="L26" s="16">
        <v>84</v>
      </c>
      <c r="M26" s="16">
        <v>93</v>
      </c>
      <c r="N26" s="16"/>
      <c r="O26" s="9">
        <f t="shared" si="0"/>
        <v>71.2</v>
      </c>
      <c r="S26" s="15"/>
    </row>
    <row r="27" spans="2:19" x14ac:dyDescent="0.25">
      <c r="B27" s="6">
        <f t="shared" si="1"/>
        <v>19</v>
      </c>
      <c r="C27" s="6"/>
      <c r="D27" s="42" t="s">
        <v>113</v>
      </c>
      <c r="E27" s="43"/>
      <c r="F27" s="43"/>
      <c r="G27" s="43"/>
      <c r="H27" s="43"/>
      <c r="I27" s="44"/>
      <c r="J27" s="16">
        <v>80</v>
      </c>
      <c r="K27" s="16">
        <v>94</v>
      </c>
      <c r="L27" s="16">
        <v>83</v>
      </c>
      <c r="M27" s="16">
        <v>94</v>
      </c>
      <c r="N27" s="16"/>
      <c r="O27" s="9">
        <f t="shared" si="0"/>
        <v>70.2</v>
      </c>
    </row>
    <row r="28" spans="2:19" x14ac:dyDescent="0.25">
      <c r="B28" s="6">
        <f t="shared" si="1"/>
        <v>20</v>
      </c>
      <c r="C28" s="6"/>
      <c r="D28" s="42" t="s">
        <v>114</v>
      </c>
      <c r="E28" s="43"/>
      <c r="F28" s="43"/>
      <c r="G28" s="43"/>
      <c r="H28" s="43"/>
      <c r="I28" s="44"/>
      <c r="J28" s="16">
        <v>84</v>
      </c>
      <c r="K28" s="16">
        <v>87</v>
      </c>
      <c r="L28" s="16">
        <v>90</v>
      </c>
      <c r="M28" s="16">
        <v>95</v>
      </c>
      <c r="N28" s="16"/>
      <c r="O28" s="9">
        <f t="shared" si="0"/>
        <v>71.2</v>
      </c>
    </row>
    <row r="29" spans="2:19" x14ac:dyDescent="0.25">
      <c r="B29" s="6">
        <f t="shared" si="1"/>
        <v>21</v>
      </c>
      <c r="C29" s="6"/>
      <c r="D29" s="42" t="s">
        <v>115</v>
      </c>
      <c r="E29" s="43"/>
      <c r="F29" s="43"/>
      <c r="G29" s="43"/>
      <c r="H29" s="43"/>
      <c r="I29" s="44"/>
      <c r="J29" s="16">
        <v>87</v>
      </c>
      <c r="K29" s="16">
        <v>85</v>
      </c>
      <c r="L29" s="16">
        <v>87</v>
      </c>
      <c r="M29" s="16">
        <v>90</v>
      </c>
      <c r="N29" s="16"/>
      <c r="O29" s="9">
        <f t="shared" si="0"/>
        <v>69.8</v>
      </c>
    </row>
    <row r="30" spans="2:19" x14ac:dyDescent="0.25">
      <c r="B30" s="6">
        <f t="shared" si="1"/>
        <v>22</v>
      </c>
      <c r="C30" s="6"/>
      <c r="D30" s="42" t="s">
        <v>116</v>
      </c>
      <c r="E30" s="43"/>
      <c r="F30" s="43"/>
      <c r="G30" s="43"/>
      <c r="H30" s="43"/>
      <c r="I30" s="44"/>
      <c r="J30" s="16">
        <v>93</v>
      </c>
      <c r="K30" s="16">
        <v>93</v>
      </c>
      <c r="L30" s="16">
        <v>80</v>
      </c>
      <c r="M30" s="16">
        <v>91</v>
      </c>
      <c r="N30" s="16"/>
      <c r="O30" s="9">
        <f t="shared" si="0"/>
        <v>71.400000000000006</v>
      </c>
    </row>
    <row r="31" spans="2:19" x14ac:dyDescent="0.25">
      <c r="B31" s="6">
        <f t="shared" si="1"/>
        <v>23</v>
      </c>
      <c r="C31" s="6"/>
      <c r="D31" s="42" t="s">
        <v>117</v>
      </c>
      <c r="E31" s="43"/>
      <c r="F31" s="43"/>
      <c r="G31" s="43"/>
      <c r="H31" s="43"/>
      <c r="I31" s="44"/>
      <c r="J31" s="16">
        <v>94</v>
      </c>
      <c r="K31" s="16">
        <v>87</v>
      </c>
      <c r="L31" s="16">
        <v>85</v>
      </c>
      <c r="M31" s="16">
        <v>95</v>
      </c>
      <c r="N31" s="16"/>
      <c r="O31" s="9">
        <f t="shared" si="0"/>
        <v>72.2</v>
      </c>
    </row>
    <row r="32" spans="2:19" x14ac:dyDescent="0.25">
      <c r="B32" s="6">
        <f t="shared" si="1"/>
        <v>24</v>
      </c>
      <c r="C32" s="6"/>
      <c r="D32" s="42" t="s">
        <v>118</v>
      </c>
      <c r="E32" s="43"/>
      <c r="F32" s="43"/>
      <c r="G32" s="43"/>
      <c r="H32" s="43"/>
      <c r="I32" s="44"/>
      <c r="J32" s="16">
        <v>98</v>
      </c>
      <c r="K32" s="16">
        <v>93</v>
      </c>
      <c r="L32" s="16">
        <v>96</v>
      </c>
      <c r="M32" s="16">
        <v>96</v>
      </c>
      <c r="N32" s="16"/>
      <c r="O32" s="9">
        <f t="shared" si="0"/>
        <v>76.599999999999994</v>
      </c>
    </row>
    <row r="33" spans="2:15" x14ac:dyDescent="0.25">
      <c r="B33" s="6">
        <f t="shared" si="1"/>
        <v>25</v>
      </c>
      <c r="C33" s="6"/>
      <c r="D33" s="42" t="s">
        <v>119</v>
      </c>
      <c r="E33" s="43"/>
      <c r="F33" s="43"/>
      <c r="G33" s="43"/>
      <c r="H33" s="43"/>
      <c r="I33" s="44"/>
      <c r="J33" s="16">
        <v>87</v>
      </c>
      <c r="K33" s="16">
        <v>98</v>
      </c>
      <c r="L33" s="16">
        <v>90</v>
      </c>
      <c r="M33" s="16">
        <v>93</v>
      </c>
      <c r="N33" s="16"/>
      <c r="O33" s="9">
        <f t="shared" si="0"/>
        <v>73.599999999999994</v>
      </c>
    </row>
    <row r="34" spans="2:15" x14ac:dyDescent="0.25">
      <c r="B34" s="6">
        <f t="shared" si="1"/>
        <v>26</v>
      </c>
      <c r="C34" s="6"/>
      <c r="D34" s="42" t="s">
        <v>31</v>
      </c>
      <c r="E34" s="43"/>
      <c r="F34" s="43"/>
      <c r="G34" s="43"/>
      <c r="H34" s="43"/>
      <c r="I34" s="44"/>
      <c r="J34" s="16">
        <v>85</v>
      </c>
      <c r="K34" s="16">
        <v>87</v>
      </c>
      <c r="L34" s="16">
        <v>87</v>
      </c>
      <c r="M34" s="16">
        <v>94</v>
      </c>
      <c r="N34" s="16"/>
      <c r="O34" s="9">
        <f t="shared" si="0"/>
        <v>70.599999999999994</v>
      </c>
    </row>
    <row r="35" spans="2:15" x14ac:dyDescent="0.25">
      <c r="B35" s="6">
        <f t="shared" si="1"/>
        <v>27</v>
      </c>
      <c r="C35" s="6"/>
      <c r="D35" s="42" t="s">
        <v>120</v>
      </c>
      <c r="E35" s="43"/>
      <c r="F35" s="43"/>
      <c r="G35" s="43"/>
      <c r="H35" s="43"/>
      <c r="I35" s="44"/>
      <c r="J35" s="16">
        <v>93</v>
      </c>
      <c r="K35" s="16">
        <v>80</v>
      </c>
      <c r="L35" s="16">
        <v>80</v>
      </c>
      <c r="M35" s="16">
        <v>95</v>
      </c>
      <c r="N35" s="16"/>
      <c r="O35" s="9">
        <f t="shared" si="0"/>
        <v>69.599999999999994</v>
      </c>
    </row>
    <row r="36" spans="2:15" x14ac:dyDescent="0.25">
      <c r="B36" s="6">
        <f t="shared" si="1"/>
        <v>28</v>
      </c>
      <c r="C36" s="6"/>
      <c r="D36" s="42" t="s">
        <v>121</v>
      </c>
      <c r="E36" s="43"/>
      <c r="F36" s="43"/>
      <c r="G36" s="43"/>
      <c r="H36" s="43"/>
      <c r="I36" s="44"/>
      <c r="J36" s="16">
        <v>94</v>
      </c>
      <c r="K36" s="16">
        <v>91</v>
      </c>
      <c r="L36" s="16">
        <v>88</v>
      </c>
      <c r="M36" s="16">
        <v>90</v>
      </c>
      <c r="N36" s="16"/>
      <c r="O36" s="9">
        <f t="shared" si="0"/>
        <v>72.599999999999994</v>
      </c>
    </row>
    <row r="37" spans="2:15" x14ac:dyDescent="0.25">
      <c r="B37" s="6">
        <f t="shared" si="1"/>
        <v>29</v>
      </c>
      <c r="C37" s="6"/>
      <c r="D37" s="42" t="s">
        <v>122</v>
      </c>
      <c r="E37" s="43"/>
      <c r="F37" s="43"/>
      <c r="G37" s="43"/>
      <c r="H37" s="43"/>
      <c r="I37" s="44"/>
      <c r="J37" s="16">
        <v>85</v>
      </c>
      <c r="K37" s="16">
        <v>80</v>
      </c>
      <c r="L37" s="16">
        <v>93</v>
      </c>
      <c r="M37" s="16">
        <v>94</v>
      </c>
      <c r="N37" s="16"/>
      <c r="O37" s="9">
        <f t="shared" si="0"/>
        <v>70.400000000000006</v>
      </c>
    </row>
    <row r="38" spans="2:15" x14ac:dyDescent="0.25">
      <c r="B38" s="6">
        <f t="shared" si="1"/>
        <v>30</v>
      </c>
      <c r="C38" s="6"/>
      <c r="D38" s="42" t="s">
        <v>123</v>
      </c>
      <c r="E38" s="43"/>
      <c r="F38" s="43"/>
      <c r="G38" s="43"/>
      <c r="H38" s="43"/>
      <c r="I38" s="44"/>
      <c r="J38" s="16">
        <v>93</v>
      </c>
      <c r="K38" s="16">
        <v>93</v>
      </c>
      <c r="L38" s="16">
        <v>95</v>
      </c>
      <c r="M38" s="16">
        <v>96</v>
      </c>
      <c r="N38" s="16"/>
      <c r="O38" s="9">
        <f t="shared" si="0"/>
        <v>75.400000000000006</v>
      </c>
    </row>
    <row r="39" spans="2:15" x14ac:dyDescent="0.25">
      <c r="B39" s="6">
        <f t="shared" si="1"/>
        <v>31</v>
      </c>
      <c r="C39" s="6"/>
      <c r="D39" s="42" t="s">
        <v>124</v>
      </c>
      <c r="E39" s="43"/>
      <c r="F39" s="43"/>
      <c r="G39" s="43"/>
      <c r="H39" s="43"/>
      <c r="I39" s="44"/>
      <c r="J39" s="16">
        <v>94</v>
      </c>
      <c r="K39" s="16">
        <v>87</v>
      </c>
      <c r="L39" s="16">
        <v>84</v>
      </c>
      <c r="M39" s="16">
        <v>93</v>
      </c>
      <c r="N39" s="16"/>
      <c r="O39" s="9">
        <f t="shared" si="0"/>
        <v>71.599999999999994</v>
      </c>
    </row>
    <row r="40" spans="2:15" x14ac:dyDescent="0.25">
      <c r="B40" s="6">
        <f t="shared" si="1"/>
        <v>32</v>
      </c>
      <c r="C40" s="6"/>
      <c r="D40" s="42" t="s">
        <v>125</v>
      </c>
      <c r="E40" s="43"/>
      <c r="F40" s="43"/>
      <c r="G40" s="43"/>
      <c r="H40" s="43"/>
      <c r="I40" s="44"/>
      <c r="J40" s="16">
        <v>85</v>
      </c>
      <c r="K40" s="16">
        <v>93</v>
      </c>
      <c r="L40" s="16">
        <v>80</v>
      </c>
      <c r="M40" s="16">
        <v>92</v>
      </c>
      <c r="N40" s="16"/>
      <c r="O40" s="9">
        <f t="shared" si="0"/>
        <v>70</v>
      </c>
    </row>
    <row r="41" spans="2:15" x14ac:dyDescent="0.25">
      <c r="B41" s="6">
        <f t="shared" si="1"/>
        <v>33</v>
      </c>
      <c r="C41" s="6"/>
      <c r="D41" s="42" t="s">
        <v>126</v>
      </c>
      <c r="E41" s="43"/>
      <c r="F41" s="43"/>
      <c r="G41" s="43"/>
      <c r="H41" s="43"/>
      <c r="I41" s="44"/>
      <c r="J41" s="16">
        <v>93</v>
      </c>
      <c r="K41" s="16">
        <v>98</v>
      </c>
      <c r="L41" s="16">
        <v>82</v>
      </c>
      <c r="M41" s="16">
        <v>90</v>
      </c>
      <c r="N41" s="16"/>
      <c r="O41" s="9">
        <f t="shared" si="0"/>
        <v>72.599999999999994</v>
      </c>
    </row>
    <row r="42" spans="2:15" x14ac:dyDescent="0.25">
      <c r="B42" s="6">
        <f t="shared" si="1"/>
        <v>34</v>
      </c>
      <c r="C42" s="6"/>
      <c r="D42" s="42" t="s">
        <v>127</v>
      </c>
      <c r="E42" s="43"/>
      <c r="F42" s="43"/>
      <c r="G42" s="43"/>
      <c r="H42" s="43"/>
      <c r="I42" s="44"/>
      <c r="J42" s="16">
        <v>94</v>
      </c>
      <c r="K42" s="16">
        <v>87</v>
      </c>
      <c r="L42" s="16">
        <v>85</v>
      </c>
      <c r="M42" s="16">
        <v>94</v>
      </c>
      <c r="N42" s="16"/>
      <c r="O42" s="9">
        <f t="shared" si="0"/>
        <v>72</v>
      </c>
    </row>
    <row r="43" spans="2:15" x14ac:dyDescent="0.25">
      <c r="B43" s="6">
        <f t="shared" si="1"/>
        <v>35</v>
      </c>
      <c r="C43" s="6"/>
      <c r="D43" s="42" t="s">
        <v>128</v>
      </c>
      <c r="E43" s="43"/>
      <c r="F43" s="43"/>
      <c r="G43" s="43"/>
      <c r="H43" s="43"/>
      <c r="I43" s="44"/>
      <c r="J43" s="16">
        <v>82</v>
      </c>
      <c r="K43" s="16">
        <v>82</v>
      </c>
      <c r="L43" s="16">
        <v>94</v>
      </c>
      <c r="M43" s="16">
        <v>91</v>
      </c>
      <c r="N43" s="16"/>
      <c r="O43" s="9">
        <f t="shared" si="0"/>
        <v>69.8</v>
      </c>
    </row>
    <row r="44" spans="2:15" x14ac:dyDescent="0.25">
      <c r="B44" s="6">
        <v>36</v>
      </c>
      <c r="C44" s="6"/>
      <c r="D44" s="42" t="s">
        <v>129</v>
      </c>
      <c r="E44" s="43"/>
      <c r="F44" s="43"/>
      <c r="G44" s="43"/>
      <c r="H44" s="43"/>
      <c r="I44" s="44"/>
      <c r="J44" s="16">
        <v>85</v>
      </c>
      <c r="K44" s="16">
        <v>84</v>
      </c>
      <c r="L44" s="16">
        <v>93</v>
      </c>
      <c r="M44" s="16">
        <v>90</v>
      </c>
      <c r="N44" s="16"/>
      <c r="O44" s="9">
        <f t="shared" si="0"/>
        <v>70.400000000000006</v>
      </c>
    </row>
    <row r="45" spans="2:15" x14ac:dyDescent="0.25">
      <c r="B45" s="6">
        <v>37</v>
      </c>
      <c r="C45" s="6"/>
      <c r="D45" s="42" t="s">
        <v>130</v>
      </c>
      <c r="E45" s="43"/>
      <c r="F45" s="43"/>
      <c r="G45" s="43"/>
      <c r="H45" s="43"/>
      <c r="I45" s="44"/>
      <c r="J45" s="16">
        <v>90</v>
      </c>
      <c r="K45" s="16">
        <v>80</v>
      </c>
      <c r="L45" s="16">
        <v>94</v>
      </c>
      <c r="M45" s="16">
        <v>93</v>
      </c>
      <c r="N45" s="16"/>
      <c r="O45" s="9">
        <f t="shared" si="0"/>
        <v>71.400000000000006</v>
      </c>
    </row>
    <row r="46" spans="2:15" x14ac:dyDescent="0.25">
      <c r="B46" s="22"/>
      <c r="C46" s="22"/>
      <c r="D46" s="23"/>
      <c r="E46" s="23"/>
      <c r="F46" s="23"/>
      <c r="G46" s="23"/>
      <c r="H46" s="24"/>
      <c r="I46" s="25"/>
      <c r="J46" s="26"/>
      <c r="K46" s="26"/>
      <c r="L46" s="26"/>
      <c r="M46" s="26"/>
      <c r="N46" s="26"/>
      <c r="O46" s="56"/>
    </row>
    <row r="47" spans="2:15" x14ac:dyDescent="0.25">
      <c r="C47" s="33"/>
      <c r="D47" s="33"/>
      <c r="E47" s="17"/>
      <c r="H47" s="35" t="s">
        <v>18</v>
      </c>
      <c r="I47" s="35"/>
      <c r="J47" s="19"/>
      <c r="K47" s="19">
        <f t="shared" ref="K47:O47" si="2">COUNTIF(K9:K45,"&gt;=70")</f>
        <v>37</v>
      </c>
      <c r="L47" s="19">
        <f t="shared" si="2"/>
        <v>37</v>
      </c>
      <c r="M47" s="19">
        <f t="shared" si="2"/>
        <v>37</v>
      </c>
      <c r="N47" s="19">
        <f t="shared" si="2"/>
        <v>0</v>
      </c>
      <c r="O47" s="14">
        <f t="shared" si="2"/>
        <v>26</v>
      </c>
    </row>
    <row r="48" spans="2:15" x14ac:dyDescent="0.25">
      <c r="C48" s="33"/>
      <c r="D48" s="33"/>
      <c r="E48" s="18"/>
      <c r="H48" s="36" t="s">
        <v>19</v>
      </c>
      <c r="I48" s="36"/>
      <c r="J48" s="20">
        <f t="shared" ref="J48:O48" si="3">COUNTIF(J9:J45,"&lt;70")</f>
        <v>0</v>
      </c>
      <c r="K48" s="20">
        <f t="shared" si="3"/>
        <v>0</v>
      </c>
      <c r="L48" s="20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11</v>
      </c>
    </row>
    <row r="49" spans="3:15" x14ac:dyDescent="0.25">
      <c r="C49" s="33"/>
      <c r="D49" s="33"/>
      <c r="E49" s="33"/>
      <c r="H49" s="36" t="s">
        <v>20</v>
      </c>
      <c r="I49" s="36"/>
      <c r="J49" s="20">
        <f t="shared" ref="J49:O49" si="4">COUNT(J9:J45)</f>
        <v>37</v>
      </c>
      <c r="K49" s="20">
        <f t="shared" si="4"/>
        <v>37</v>
      </c>
      <c r="L49" s="20">
        <f t="shared" si="4"/>
        <v>37</v>
      </c>
      <c r="M49" s="20">
        <f t="shared" si="4"/>
        <v>37</v>
      </c>
      <c r="N49" s="20">
        <f t="shared" si="4"/>
        <v>0</v>
      </c>
      <c r="O49" s="20">
        <f t="shared" si="4"/>
        <v>37</v>
      </c>
    </row>
    <row r="50" spans="3:15" x14ac:dyDescent="0.25">
      <c r="C50" s="33"/>
      <c r="D50" s="33"/>
      <c r="E50" s="17"/>
      <c r="H50" s="37" t="s">
        <v>15</v>
      </c>
      <c r="I50" s="37"/>
      <c r="J50" s="12">
        <f>J47/J49</f>
        <v>0</v>
      </c>
      <c r="K50" s="13">
        <f t="shared" ref="K50:O50" si="5">K47/K49</f>
        <v>1</v>
      </c>
      <c r="L50" s="13">
        <f t="shared" si="5"/>
        <v>1</v>
      </c>
      <c r="M50" s="13">
        <f t="shared" si="5"/>
        <v>1</v>
      </c>
      <c r="N50" s="13" t="e">
        <f t="shared" si="5"/>
        <v>#DIV/0!</v>
      </c>
      <c r="O50" s="13">
        <f t="shared" si="5"/>
        <v>0.70270270270270274</v>
      </c>
    </row>
    <row r="51" spans="3:15" x14ac:dyDescent="0.25">
      <c r="C51" s="33"/>
      <c r="D51" s="33"/>
      <c r="E51" s="17"/>
      <c r="H51" s="37" t="s">
        <v>16</v>
      </c>
      <c r="I51" s="37"/>
      <c r="J51" s="12">
        <f>J48/J49</f>
        <v>0</v>
      </c>
      <c r="K51" s="12">
        <f t="shared" ref="K51:O51" si="6">K48/K49</f>
        <v>0</v>
      </c>
      <c r="L51" s="13">
        <f t="shared" si="6"/>
        <v>0</v>
      </c>
      <c r="M51" s="13">
        <f t="shared" si="6"/>
        <v>0</v>
      </c>
      <c r="N51" s="13" t="e">
        <f t="shared" si="6"/>
        <v>#DIV/0!</v>
      </c>
      <c r="O51" s="13">
        <f t="shared" si="6"/>
        <v>0.29729729729729731</v>
      </c>
    </row>
    <row r="52" spans="3:15" x14ac:dyDescent="0.25">
      <c r="C52" s="33"/>
      <c r="D52" s="33"/>
      <c r="E52" s="18"/>
    </row>
    <row r="53" spans="3:15" x14ac:dyDescent="0.25">
      <c r="C53" s="17"/>
      <c r="D53" s="17"/>
      <c r="E53" s="18"/>
    </row>
    <row r="54" spans="3:15" x14ac:dyDescent="0.25">
      <c r="J54" s="46" t="s">
        <v>25</v>
      </c>
      <c r="K54" s="46"/>
      <c r="L54" s="46"/>
      <c r="M54" s="46"/>
      <c r="N54" s="46"/>
    </row>
    <row r="55" spans="3:15" x14ac:dyDescent="0.25">
      <c r="J55" s="45" t="s">
        <v>17</v>
      </c>
      <c r="K55" s="45"/>
      <c r="L55" s="45"/>
      <c r="M55" s="45"/>
      <c r="N55" s="45"/>
    </row>
  </sheetData>
  <mergeCells count="58">
    <mergeCell ref="C52:D52"/>
    <mergeCell ref="J54:N54"/>
    <mergeCell ref="J55:N55"/>
    <mergeCell ref="D40:I40"/>
    <mergeCell ref="D41:I41"/>
    <mergeCell ref="D42:I42"/>
    <mergeCell ref="D43:I43"/>
    <mergeCell ref="D44:I44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5:I45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2024-06-11T00:14:42Z</dcterms:modified>
</cp:coreProperties>
</file>