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"/>
    </mc:Choice>
  </mc:AlternateContent>
  <bookViews>
    <workbookView xWindow="-120" yWindow="-120" windowWidth="20730" windowHeight="110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E16" i="22"/>
  <c r="H16" i="22" s="1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B10" i="22"/>
  <c r="B37" i="22" s="1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L15" i="22"/>
  <c r="I15" i="22"/>
  <c r="J15" i="22" s="1"/>
  <c r="H15" i="22"/>
  <c r="B37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<sst xmlns="http://schemas.openxmlformats.org/spreadsheetml/2006/main" count="175" uniqueCount="46">
  <si>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</si>
  <si>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</si>
  <si>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</si>
  <si>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</si>
  <si>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</si>
  <si>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</si>
  <si>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</si>
  <si>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</si>
  <si>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</si>
  <si>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</si>
  <si>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</si>
  <si>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</si>
  <si>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</si>
  <si>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</si>
  <si>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</si>
  <si>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</si>
  <si>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</si>
  <si>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</si>
  <si>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</si>
  <si>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</si>
  <si>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</si>
  <si>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</si>
  <si>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</si>
  <si>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</si>
  <si>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</si>
  <si>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</si>
  <si>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</si>
  <si>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</si>
  <si>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</si>
  <si>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</si>
  <si>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</si>
  <si>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</si>
  <si>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L.C. MANUEL DE JESUS CANO BUSTAMANTE</t>
  </si>
  <si>
    <t>LICENCIATURA EN ADMINISTRACION</t>
  </si>
  <si>
    <t>III</t>
  </si>
  <si>
    <t>LAE RODOLFO OLVERA AVENDAÑO</t>
  </si>
  <si>
    <t>FEB-JUN 2024</t>
  </si>
  <si>
    <t>LA</t>
  </si>
  <si>
    <t>405-A</t>
  </si>
  <si>
    <t>405-B</t>
  </si>
  <si>
    <t>705-A</t>
  </si>
  <si>
    <t>805-A</t>
  </si>
  <si>
    <t>GESTION ESTRATEGICA DE CAPITAL HUMANO I</t>
  </si>
  <si>
    <t>DIAGNOSTICO Y EVALUACION EMPRESARIAL</t>
  </si>
  <si>
    <t>PROCESOS DE DIRECCION</t>
  </si>
  <si>
    <t>OPERACIÓN DE SERVICIOS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</si>
</sst>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3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35" t="s">
        <v>36</v>
      </c>
      <c r="M8" s="35"/>
      <c r="N8" s="35"/>
    </row>
    <row r="10" spans="1:14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">
        <v>42</v>
      </c>
      <c r="B14" s="9"/>
      <c r="C14" s="22" t="s">
        <v>38</v>
      </c>
      <c r="D14" s="22" t="s">
        <v>37</v>
      </c>
      <c r="E14" s="22">
        <v>24</v>
      </c>
      <c r="F14" s="22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21" t="s">
        <v>42</v>
      </c>
      <c r="B15" s="9"/>
      <c r="C15" s="22" t="s">
        <v>39</v>
      </c>
      <c r="D15" s="22" t="s">
        <v>37</v>
      </c>
      <c r="E15" s="22">
        <v>32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 t="s">
        <v>43</v>
      </c>
      <c r="B16" s="9"/>
      <c r="C16" s="22" t="s">
        <v>40</v>
      </c>
      <c r="D16" s="22" t="s">
        <v>37</v>
      </c>
      <c r="E16" s="22">
        <v>5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 t="s">
        <v>44</v>
      </c>
      <c r="B17" s="9"/>
      <c r="C17" s="22" t="s">
        <v>40</v>
      </c>
      <c r="D17" s="22" t="s">
        <v>37</v>
      </c>
      <c r="E17" s="22">
        <v>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1" t="s">
        <v>45</v>
      </c>
      <c r="B18" s="9"/>
      <c r="C18" s="22" t="s">
        <v>41</v>
      </c>
      <c r="D18" s="22" t="s">
        <v>37</v>
      </c>
      <c r="E18" s="22">
        <v>37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/>
      <c r="C8" s="35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35"/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/>
      <c r="B14" s="9" t="s">
        <v>34</v>
      </c>
      <c r="C14" s="9" t="str">
        <f>'1'!C14</f>
        <v>405-A</v>
      </c>
      <c r="D14" s="9" t="str">
        <f>'1'!D14</f>
        <v>LA</v>
      </c>
      <c r="E14" s="9">
        <f>'1'!E14</f>
        <v>24</v>
      </c>
      <c r="F14" s="9">
        <v>26</v>
      </c>
      <c r="G14" s="9"/>
      <c r="H14" s="10">
        <f t="shared" ref="H14:H27" si="0">F14/E14</f>
        <v>1.0833333333333333</v>
      </c>
      <c r="I14" s="9">
        <f t="shared" ref="I14:I28" si="1">(E14-SUM(F14:G14))-K14</f>
        <v>-2</v>
      </c>
      <c r="J14" s="10">
        <f t="shared" ref="J14:J28" si="2">I14/E14</f>
        <v>-8.3333333333333329E-2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/>
      <c r="B16" s="9"/>
      <c r="C16" s="9" t="str">
        <f>'1'!C16</f>
        <v>705-A</v>
      </c>
      <c r="D16" s="9" t="str">
        <f>'1'!D16</f>
        <v>LA</v>
      </c>
      <c r="E16" s="9">
        <f>'1'!E16</f>
        <v>5</v>
      </c>
      <c r="F16" s="9"/>
      <c r="G16" s="9"/>
      <c r="H16" s="10">
        <f t="shared" si="0"/>
        <v>0</v>
      </c>
      <c r="I16" s="9">
        <f t="shared" si="1"/>
        <v>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/>
      <c r="B17" s="9"/>
      <c r="C17" s="9" t="str">
        <f>'1'!C17</f>
        <v>705-A</v>
      </c>
      <c r="D17" s="9" t="str">
        <f>'1'!D17</f>
        <v>LA</v>
      </c>
      <c r="E17" s="9">
        <f>'1'!E17</f>
        <v>5</v>
      </c>
      <c r="F17" s="9"/>
      <c r="G17" s="9"/>
      <c r="H17" s="10">
        <f t="shared" si="0"/>
        <v>0</v>
      </c>
      <c r="I17" s="9">
        <f t="shared" si="1"/>
        <v>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OPERACIÓN DE SERVICIOS TURISTICOS</v>
      </c>
      <c r="B18" s="9"/>
      <c r="C18" s="9" t="str">
        <f>'1'!C18</f>
        <v>805-A</v>
      </c>
      <c r="D18" s="9" t="str">
        <f>'1'!D18</f>
        <v>LA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26</v>
      </c>
      <c r="G28" s="17">
        <f>SUM(G14:G27)</f>
        <v>0</v>
      </c>
      <c r="H28" s="18">
        <f>SUM(F28:G28)/E28</f>
        <v>0.36619718309859156</v>
      </c>
      <c r="I28" s="17">
        <f t="shared" si="1"/>
        <v>45</v>
      </c>
      <c r="J28" s="18">
        <f t="shared" si="2"/>
        <v>0.63380281690140849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405-A</v>
      </c>
      <c r="D14" s="9" t="str">
        <f>'1'!D14</f>
        <v>LA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405-B</v>
      </c>
      <c r="D15" s="9" t="str">
        <f>'1'!D15</f>
        <v>LA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DIAGNOSTICO Y EVALUACION EMPRESARIAL</v>
      </c>
      <c r="B16" s="9"/>
      <c r="C16" s="9" t="str">
        <f>'1'!C16</f>
        <v>705-A</v>
      </c>
      <c r="D16" s="9" t="str">
        <f>'1'!D16</f>
        <v>LA</v>
      </c>
      <c r="E16" s="9">
        <f>'1'!E16</f>
        <v>5</v>
      </c>
      <c r="F16" s="9"/>
      <c r="G16" s="9"/>
      <c r="H16" s="10">
        <f t="shared" si="0"/>
        <v>0</v>
      </c>
      <c r="I16" s="9">
        <f t="shared" si="1"/>
        <v>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PROCESOS DE DIRECCION</v>
      </c>
      <c r="B17" s="9"/>
      <c r="C17" s="9" t="str">
        <f>'1'!C17</f>
        <v>705-A</v>
      </c>
      <c r="D17" s="9" t="str">
        <f>'1'!D17</f>
        <v>LA</v>
      </c>
      <c r="E17" s="9">
        <f>'1'!E17</f>
        <v>5</v>
      </c>
      <c r="F17" s="9"/>
      <c r="G17" s="9"/>
      <c r="H17" s="10">
        <f t="shared" si="0"/>
        <v>0</v>
      </c>
      <c r="I17" s="9">
        <f t="shared" si="1"/>
        <v>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OPERACIÓN DE SERVICIOS TURISTICOS</v>
      </c>
      <c r="B18" s="9"/>
      <c r="C18" s="9" t="str">
        <f>'1'!C18</f>
        <v>805-A</v>
      </c>
      <c r="D18" s="9" t="str">
        <f>'1'!D18</f>
        <v>LA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405-A</v>
      </c>
      <c r="D14" s="9" t="str">
        <f>'1'!D14</f>
        <v>LA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405-B</v>
      </c>
      <c r="D15" s="9" t="str">
        <f>'1'!D15</f>
        <v>LA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DIAGNOSTICO Y EVALUACION EMPRESARIAL</v>
      </c>
      <c r="B16" s="9"/>
      <c r="C16" s="9" t="str">
        <f>'1'!C16</f>
        <v>705-A</v>
      </c>
      <c r="D16" s="9" t="str">
        <f>'1'!D16</f>
        <v>LA</v>
      </c>
      <c r="E16" s="9">
        <f>'1'!E16</f>
        <v>5</v>
      </c>
      <c r="F16" s="9"/>
      <c r="G16" s="9"/>
      <c r="H16" s="10">
        <f t="shared" si="0"/>
        <v>0</v>
      </c>
      <c r="I16" s="9">
        <f t="shared" si="1"/>
        <v>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PROCESOS DE DIRECCION</v>
      </c>
      <c r="B17" s="9"/>
      <c r="C17" s="9" t="str">
        <f>'1'!C17</f>
        <v>705-A</v>
      </c>
      <c r="D17" s="9" t="str">
        <f>'1'!D17</f>
        <v>LA</v>
      </c>
      <c r="E17" s="9">
        <f>'1'!E17</f>
        <v>5</v>
      </c>
      <c r="F17" s="9"/>
      <c r="G17" s="9"/>
      <c r="H17" s="10">
        <f t="shared" si="0"/>
        <v>0</v>
      </c>
      <c r="I17" s="9">
        <f t="shared" si="1"/>
        <v>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OPERACIÓN DE SERVICIOS TURISTICOS</v>
      </c>
      <c r="B18" s="9"/>
      <c r="C18" s="9" t="str">
        <f>'1'!C18</f>
        <v>805-A</v>
      </c>
      <c r="D18" s="9" t="str">
        <f>'1'!D18</f>
        <v>LA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405-A</v>
      </c>
      <c r="D14" s="9" t="str">
        <f>'1'!D14</f>
        <v>LA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405-B</v>
      </c>
      <c r="D15" s="9" t="str">
        <f>'1'!D15</f>
        <v>LA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DIAGNOSTICO Y EVALUACION EMPRESARIAL</v>
      </c>
      <c r="B16" s="9"/>
      <c r="C16" s="9" t="str">
        <f>'1'!C16</f>
        <v>705-A</v>
      </c>
      <c r="D16" s="9" t="str">
        <f>'1'!D16</f>
        <v>LA</v>
      </c>
      <c r="E16" s="9">
        <f>'1'!E16</f>
        <v>5</v>
      </c>
      <c r="F16" s="9"/>
      <c r="G16" s="9"/>
      <c r="H16" s="10">
        <f t="shared" si="0"/>
        <v>0</v>
      </c>
      <c r="I16" s="9">
        <f t="shared" si="1"/>
        <v>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PROCESOS DE DIRECCION</v>
      </c>
      <c r="B17" s="9"/>
      <c r="C17" s="9" t="str">
        <f>'1'!C17</f>
        <v>705-A</v>
      </c>
      <c r="D17" s="9" t="str">
        <f>'1'!D17</f>
        <v>LA</v>
      </c>
      <c r="E17" s="9">
        <f>'1'!E17</f>
        <v>5</v>
      </c>
      <c r="F17" s="9"/>
      <c r="G17" s="9"/>
      <c r="H17" s="10">
        <f t="shared" si="0"/>
        <v>0</v>
      </c>
      <c r="I17" s="9">
        <f t="shared" si="1"/>
        <v>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OPERACIÓN DE SERVICIOS TURISTICOS</v>
      </c>
      <c r="B18" s="9"/>
      <c r="C18" s="9" t="str">
        <f>'1'!C18</f>
        <v>805-A</v>
      </c>
      <c r="D18" s="9" t="str">
        <f>'1'!D18</f>
        <v>LA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2024-03-11T20:29:55Z</dcterms:modified>
  <cp:category/>
  <cp:contentStatus/>
</cp:coreProperties>
</file>