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1.-Reportes Parciales feb-jul 2024\1 repparcial_06feb24\"/>
    </mc:Choice>
  </mc:AlternateContent>
  <bookViews>
    <workbookView xWindow="-120" yWindow="-120" windowWidth="20730" windowHeight="110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E16" i="22"/>
  <c r="H16" i="22" s="1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B10" i="22"/>
  <c r="B37" i="22" s="1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L15" i="22"/>
  <c r="I15" i="22"/>
  <c r="J15" i="22" s="1"/>
  <c r="H15" i="22"/>
  <c r="B36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<sst xmlns="http://schemas.openxmlformats.org/spreadsheetml/2006/main" count="180" uniqueCount="47">
  <si>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</si>
  <si>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</si>
  <si>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</si>
  <si>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</si>
  <si>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</si>
  <si>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</si>
  <si>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</si>
  <si>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</si>
  <si>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</si>
  <si>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</si>
  <si>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</si>
  <si>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</si>
  <si>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</si>
  <si>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</si>
  <si>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</si>
  <si>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</si>
  <si>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</si>
  <si>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</si>
  <si>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</si>
  <si>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</si>
  <si>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</si>
  <si>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</si>
  <si>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</si>
  <si>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</si>
  <si>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</si>
  <si>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</si>
  <si>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</si>
  <si>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</si>
  <si>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</si>
  <si>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</si>
  <si>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</si>
  <si>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</si>
  <si>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L.C. MANUEL DE JESUS CANO BUSTAMANTE</t>
  </si>
  <si>
    <t>LICENCIATURA EN ADMINISTRACION</t>
  </si>
  <si>
    <t>III</t>
  </si>
  <si>
    <t>LAE RODOLFO OLVERA AVENDAÑO</t>
  </si>
  <si>
    <t>FEB-JUN 2024</t>
  </si>
  <si>
    <t>LA</t>
  </si>
  <si>
    <t>405-A</t>
  </si>
  <si>
    <t>405-B</t>
  </si>
  <si>
    <t>705-A</t>
  </si>
  <si>
    <t>805-A</t>
  </si>
  <si>
    <t>GESTION ESTRATEGICA DE CAPITAL HUMANO I</t>
  </si>
  <si>
    <t>DIAGNOSTICO Y EVALUACION EMPRESARIAL</t>
  </si>
  <si>
    <t>PROCESOS DE DIRECCION</t>
  </si>
  <si>
    <t>OPERACIÓN DE SERVICIOS TURISTICOS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</si>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</sst>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abSelected="1" topLeftCell="A9" zoomScale="90" zoomScaleNormal="9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3" t="s">
        <v>5</v>
      </c>
      <c r="E8" s="23">
        <v>5</v>
      </c>
      <c r="G8" s="4" t="s">
        <v>6</v>
      </c>
      <c r="H8" s="23">
        <v>4</v>
      </c>
      <c r="I8" s="28" t="s">
        <v>7</v>
      </c>
      <c r="J8" s="28"/>
      <c r="K8" s="28"/>
      <c r="L8" s="26" t="s">
        <v>36</v>
      </c>
      <c r="M8" s="26"/>
      <c r="N8" s="26"/>
    </row>
    <row r="10" spans="1:14" x14ac:dyDescent="0.2">
      <c r="A10" s="4" t="s">
        <v>8</v>
      </c>
      <c r="B10" s="26" t="s">
        <v>35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9</v>
      </c>
      <c r="B12" s="32" t="s">
        <v>10</v>
      </c>
      <c r="C12" s="32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7" t="s">
        <v>21</v>
      </c>
    </row>
    <row r="13" spans="1:14" x14ac:dyDescent="0.2">
      <c r="A13" s="31"/>
      <c r="B13" s="33"/>
      <c r="C13" s="33"/>
      <c r="D13" s="35"/>
      <c r="E13" s="35"/>
      <c r="F13" s="6" t="s">
        <v>22</v>
      </c>
      <c r="G13" s="6" t="s">
        <v>23</v>
      </c>
      <c r="H13" s="35"/>
      <c r="I13" s="35"/>
      <c r="J13" s="35"/>
      <c r="K13" s="35"/>
      <c r="L13" s="35"/>
      <c r="M13" s="35"/>
      <c r="N13" s="38"/>
    </row>
    <row r="14" spans="1:14" s="10" customFormat="1" x14ac:dyDescent="0.2">
      <c r="A14" s="20" t="s">
        <v>42</v>
      </c>
      <c r="B14" s="21" t="s">
        <v>46</v>
      </c>
      <c r="C14" s="21" t="s">
        <v>38</v>
      </c>
      <c r="D14" s="21" t="s">
        <v>37</v>
      </c>
      <c r="E14" s="21">
        <v>24</v>
      </c>
      <c r="F14" s="21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20" t="s">
        <v>42</v>
      </c>
      <c r="B15" s="21" t="s">
        <v>46</v>
      </c>
      <c r="C15" s="21" t="s">
        <v>39</v>
      </c>
      <c r="D15" s="21" t="s">
        <v>37</v>
      </c>
      <c r="E15" s="21">
        <v>32</v>
      </c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0" t="s">
        <v>43</v>
      </c>
      <c r="B16" s="21" t="s">
        <v>46</v>
      </c>
      <c r="C16" s="21" t="s">
        <v>40</v>
      </c>
      <c r="D16" s="21" t="s">
        <v>37</v>
      </c>
      <c r="E16" s="21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0" t="s">
        <v>44</v>
      </c>
      <c r="B17" s="21" t="s">
        <v>46</v>
      </c>
      <c r="C17" s="21" t="s">
        <v>40</v>
      </c>
      <c r="D17" s="21" t="s">
        <v>37</v>
      </c>
      <c r="E17" s="21">
        <v>5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20" t="s">
        <v>45</v>
      </c>
      <c r="B18" s="21" t="s">
        <v>46</v>
      </c>
      <c r="C18" s="21" t="s">
        <v>41</v>
      </c>
      <c r="D18" s="21" t="s">
        <v>37</v>
      </c>
      <c r="E18" s="21">
        <v>37</v>
      </c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22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1"/>
    </row>
    <row r="33" spans="1:10" x14ac:dyDescent="0.2">
      <c r="B33" s="36" t="s">
        <v>27</v>
      </c>
      <c r="C33" s="36"/>
      <c r="D33" s="36"/>
      <c r="G33" s="24" t="s">
        <v>28</v>
      </c>
      <c r="H33" s="24"/>
      <c r="I33" s="24"/>
      <c r="J33" s="24"/>
    </row>
    <row r="34" spans="1:10" hidden="1" x14ac:dyDescent="0.2">
      <c r="A34" s="40" t="e">
        <v>#REF!</v>
      </c>
      <c r="B34" s="40"/>
      <c r="C34" s="5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LAE RODOLFO OLVERA AVENDAÑO</v>
      </c>
      <c r="C36" s="41"/>
      <c r="D36" s="41"/>
      <c r="E36" s="12"/>
      <c r="F36" s="12"/>
      <c r="G36" s="41" t="s">
        <v>32</v>
      </c>
      <c r="H36" s="41"/>
      <c r="I36" s="41"/>
      <c r="J36" s="41"/>
    </row>
  </sheetData>
  <mergeCells count="29">
    <mergeCell ref="A34:B34"/>
    <mergeCell ref="E34:H34"/>
    <mergeCell ref="B36:D36"/>
    <mergeCell ref="G36:J36"/>
    <mergeCell ref="K12:K13"/>
    <mergeCell ref="B33:D33"/>
    <mergeCell ref="G33:J33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33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/>
      <c r="C8" s="29"/>
      <c r="D8" s="13" t="s">
        <v>5</v>
      </c>
      <c r="E8" s="19"/>
      <c r="F8"/>
      <c r="G8" s="4" t="s">
        <v>6</v>
      </c>
      <c r="H8" s="19"/>
      <c r="I8" s="28" t="s">
        <v>7</v>
      </c>
      <c r="J8" s="28"/>
      <c r="K8" s="28"/>
      <c r="L8" s="29"/>
      <c r="M8" s="29"/>
      <c r="N8" s="29"/>
    </row>
    <row r="10" spans="1:14" x14ac:dyDescent="0.2">
      <c r="A10" s="4" t="s">
        <v>8</v>
      </c>
      <c r="B10" s="29" t="str">
        <f>'1'!B10</f>
        <v>LAE RODOLFO OLVERA AVENDAÑO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9</v>
      </c>
      <c r="B12" s="32" t="s">
        <v>10</v>
      </c>
      <c r="C12" s="32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7" t="s">
        <v>21</v>
      </c>
    </row>
    <row r="13" spans="1:14" x14ac:dyDescent="0.2">
      <c r="A13" s="31"/>
      <c r="B13" s="33"/>
      <c r="C13" s="33"/>
      <c r="D13" s="35"/>
      <c r="E13" s="35"/>
      <c r="F13" s="6" t="s">
        <v>22</v>
      </c>
      <c r="G13" s="6" t="s">
        <v>23</v>
      </c>
      <c r="H13" s="35"/>
      <c r="I13" s="35"/>
      <c r="J13" s="35"/>
      <c r="K13" s="35"/>
      <c r="L13" s="35"/>
      <c r="M13" s="35"/>
      <c r="N13" s="38"/>
    </row>
    <row r="14" spans="1:14" s="10" customFormat="1" ht="25.5" x14ac:dyDescent="0.2">
      <c r="A14" s="8"/>
      <c r="B14" s="8" t="s">
        <v>34</v>
      </c>
      <c r="C14" s="8" t="str">
        <f>'1'!C14</f>
        <v>405-A</v>
      </c>
      <c r="D14" s="8" t="str">
        <f>'1'!D14</f>
        <v>LA</v>
      </c>
      <c r="E14" s="8">
        <f>'1'!E14</f>
        <v>24</v>
      </c>
      <c r="F14" s="8">
        <v>26</v>
      </c>
      <c r="G14" s="8"/>
      <c r="H14" s="9">
        <f t="shared" ref="H14:H27" si="0">F14/E14</f>
        <v>1.0833333333333333</v>
      </c>
      <c r="I14" s="8">
        <f t="shared" ref="I14:I28" si="1">(E14-SUM(F14:G14))-K14</f>
        <v>-2</v>
      </c>
      <c r="J14" s="9">
        <f t="shared" ref="J14:J28" si="2">I14/E14</f>
        <v>-8.3333333333333329E-2</v>
      </c>
      <c r="K14" s="8">
        <v>0</v>
      </c>
      <c r="L14" s="9">
        <f t="shared" ref="L14:L28" si="3">K14/E14</f>
        <v>0</v>
      </c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 t="e">
        <f t="shared" si="0"/>
        <v>#DIV/0!</v>
      </c>
      <c r="I15" s="8">
        <f t="shared" si="1"/>
        <v>0</v>
      </c>
      <c r="J15" s="9" t="e">
        <f t="shared" si="2"/>
        <v>#DIV/0!</v>
      </c>
      <c r="K15" s="8"/>
      <c r="L15" s="9" t="e">
        <f t="shared" si="3"/>
        <v>#DIV/0!</v>
      </c>
      <c r="M15" s="8"/>
      <c r="N15" s="14"/>
    </row>
    <row r="16" spans="1:14" s="10" customFormat="1" ht="25.5" x14ac:dyDescent="0.2">
      <c r="A16" s="8"/>
      <c r="B16" s="8"/>
      <c r="C16" s="8" t="str">
        <f>'1'!C16</f>
        <v>705-A</v>
      </c>
      <c r="D16" s="8" t="str">
        <f>'1'!D16</f>
        <v>LA</v>
      </c>
      <c r="E16" s="8">
        <f>'1'!E16</f>
        <v>5</v>
      </c>
      <c r="F16" s="8"/>
      <c r="G16" s="8"/>
      <c r="H16" s="9">
        <f t="shared" si="0"/>
        <v>0</v>
      </c>
      <c r="I16" s="8">
        <f t="shared" si="1"/>
        <v>5</v>
      </c>
      <c r="J16" s="9">
        <f t="shared" si="2"/>
        <v>1</v>
      </c>
      <c r="K16" s="8"/>
      <c r="L16" s="9">
        <f t="shared" si="3"/>
        <v>0</v>
      </c>
      <c r="M16" s="8"/>
      <c r="N16" s="14"/>
    </row>
    <row r="17" spans="1:14" s="10" customFormat="1" ht="25.5" x14ac:dyDescent="0.2">
      <c r="A17" s="8"/>
      <c r="B17" s="8"/>
      <c r="C17" s="8" t="str">
        <f>'1'!C17</f>
        <v>705-A</v>
      </c>
      <c r="D17" s="8" t="str">
        <f>'1'!D17</f>
        <v>LA</v>
      </c>
      <c r="E17" s="8">
        <f>'1'!E17</f>
        <v>5</v>
      </c>
      <c r="F17" s="8"/>
      <c r="G17" s="8"/>
      <c r="H17" s="9">
        <f t="shared" si="0"/>
        <v>0</v>
      </c>
      <c r="I17" s="8">
        <f t="shared" si="1"/>
        <v>5</v>
      </c>
      <c r="J17" s="9">
        <f t="shared" si="2"/>
        <v>1</v>
      </c>
      <c r="K17" s="8"/>
      <c r="L17" s="9">
        <f t="shared" si="3"/>
        <v>0</v>
      </c>
      <c r="M17" s="8"/>
      <c r="N17" s="14"/>
    </row>
    <row r="18" spans="1:14" s="10" customFormat="1" ht="25.5" x14ac:dyDescent="0.2">
      <c r="A18" s="8" t="str">
        <f>'1'!A18</f>
        <v>OPERACIÓN DE SERVICIOS TURISTICOS</v>
      </c>
      <c r="B18" s="8"/>
      <c r="C18" s="8" t="str">
        <f>'1'!C18</f>
        <v>805-A</v>
      </c>
      <c r="D18" s="8" t="str">
        <f>'1'!D18</f>
        <v>LA</v>
      </c>
      <c r="E18" s="8">
        <f>'1'!E18</f>
        <v>37</v>
      </c>
      <c r="F18" s="8"/>
      <c r="G18" s="8"/>
      <c r="H18" s="9">
        <f t="shared" si="0"/>
        <v>0</v>
      </c>
      <c r="I18" s="8">
        <f t="shared" si="1"/>
        <v>37</v>
      </c>
      <c r="J18" s="9">
        <f t="shared" si="2"/>
        <v>1</v>
      </c>
      <c r="K18" s="8"/>
      <c r="L18" s="9">
        <f t="shared" si="3"/>
        <v>0</v>
      </c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si="0"/>
        <v>#DIV/0!</v>
      </c>
      <c r="I19" s="8">
        <f t="shared" si="1"/>
        <v>0</v>
      </c>
      <c r="J19" s="9" t="e">
        <f t="shared" si="2"/>
        <v>#DIV/0!</v>
      </c>
      <c r="K19" s="8"/>
      <c r="L19" s="9" t="e">
        <f t="shared" si="3"/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71</v>
      </c>
      <c r="F28" s="16">
        <f>SUM(F14:F27)</f>
        <v>26</v>
      </c>
      <c r="G28" s="16">
        <f>SUM(G14:G27)</f>
        <v>0</v>
      </c>
      <c r="H28" s="17">
        <f>SUM(F28:G28)/E28</f>
        <v>0.36619718309859156</v>
      </c>
      <c r="I28" s="16">
        <f t="shared" si="1"/>
        <v>45</v>
      </c>
      <c r="J28" s="17">
        <f t="shared" si="2"/>
        <v>0.63380281690140849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1"/>
    </row>
    <row r="33" spans="1:10" x14ac:dyDescent="0.2">
      <c r="B33" s="36" t="s">
        <v>27</v>
      </c>
      <c r="C33" s="36"/>
      <c r="D33" s="36"/>
      <c r="G33" s="24" t="s">
        <v>28</v>
      </c>
      <c r="H33" s="24"/>
      <c r="I33" s="24"/>
      <c r="J33" s="24"/>
    </row>
    <row r="34" spans="1:10" ht="62.25" customHeight="1" x14ac:dyDescent="0.2">
      <c r="B34" s="42"/>
      <c r="C34" s="42"/>
      <c r="D34" s="42"/>
      <c r="G34" s="29"/>
      <c r="H34" s="29"/>
      <c r="I34" s="29"/>
      <c r="J34" s="29"/>
    </row>
    <row r="35" spans="1:10" hidden="1" x14ac:dyDescent="0.2">
      <c r="A35" s="40" t="e">
        <v>#REF!</v>
      </c>
      <c r="B35" s="40"/>
      <c r="C35" s="5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LAE RODOLFO OLVERA AVENDAÑO</v>
      </c>
      <c r="C37" s="41"/>
      <c r="D37" s="41"/>
      <c r="E37" s="12"/>
      <c r="F37" s="12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28" t="s">
        <v>7</v>
      </c>
      <c r="J8" s="28"/>
      <c r="K8" s="28"/>
      <c r="L8" s="29" t="str">
        <f>'1'!L8</f>
        <v>FEB-JUN 2024</v>
      </c>
      <c r="M8" s="29"/>
      <c r="N8" s="29"/>
    </row>
    <row r="10" spans="1:14" x14ac:dyDescent="0.2">
      <c r="A10" s="4" t="s">
        <v>8</v>
      </c>
      <c r="B10" s="29" t="str">
        <f>'1'!B10</f>
        <v>LAE RODOLFO OLVERA AVENDAÑO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9</v>
      </c>
      <c r="B12" s="32" t="s">
        <v>10</v>
      </c>
      <c r="C12" s="32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7" t="s">
        <v>21</v>
      </c>
    </row>
    <row r="13" spans="1:14" x14ac:dyDescent="0.2">
      <c r="A13" s="31"/>
      <c r="B13" s="33"/>
      <c r="C13" s="33"/>
      <c r="D13" s="35"/>
      <c r="E13" s="35"/>
      <c r="F13" s="6" t="s">
        <v>22</v>
      </c>
      <c r="G13" s="6" t="s">
        <v>23</v>
      </c>
      <c r="H13" s="35"/>
      <c r="I13" s="35"/>
      <c r="J13" s="35"/>
      <c r="K13" s="35"/>
      <c r="L13" s="35"/>
      <c r="M13" s="35"/>
      <c r="N13" s="38"/>
    </row>
    <row r="14" spans="1:14" s="10" customFormat="1" ht="25.5" x14ac:dyDescent="0.2">
      <c r="A14" s="8" t="str">
        <f>'1'!A14</f>
        <v>GESTION ESTRATEGICA DE CAPITAL HUMANO I</v>
      </c>
      <c r="B14" s="8"/>
      <c r="C14" s="8" t="str">
        <f>'1'!C14</f>
        <v>405-A</v>
      </c>
      <c r="D14" s="8" t="str">
        <f>'1'!D14</f>
        <v>LA</v>
      </c>
      <c r="E14" s="8">
        <f>'1'!E14</f>
        <v>24</v>
      </c>
      <c r="F14" s="8"/>
      <c r="G14" s="8"/>
      <c r="H14" s="9">
        <f t="shared" ref="H14:H27" si="0">F14/E14</f>
        <v>0</v>
      </c>
      <c r="I14" s="8">
        <f t="shared" ref="I14:I28" si="1">(E14-SUM(F14:G14))-K14</f>
        <v>24</v>
      </c>
      <c r="J14" s="9">
        <f t="shared" ref="J14:J28" si="2">I14/E14</f>
        <v>1</v>
      </c>
      <c r="K14" s="8"/>
      <c r="L14" s="9">
        <f t="shared" ref="L14:L28" si="3">K14/E14</f>
        <v>0</v>
      </c>
      <c r="M14" s="8"/>
      <c r="N14" s="14"/>
    </row>
    <row r="15" spans="1:14" s="10" customFormat="1" ht="25.5" x14ac:dyDescent="0.2">
      <c r="A15" s="8" t="str">
        <f>'1'!A15</f>
        <v>GESTION ESTRATEGICA DE CAPITAL HUMANO I</v>
      </c>
      <c r="B15" s="8"/>
      <c r="C15" s="8" t="str">
        <f>'1'!C15</f>
        <v>405-B</v>
      </c>
      <c r="D15" s="8" t="str">
        <f>'1'!D15</f>
        <v>LA</v>
      </c>
      <c r="E15" s="8">
        <f>'1'!E15</f>
        <v>32</v>
      </c>
      <c r="F15" s="8"/>
      <c r="G15" s="8"/>
      <c r="H15" s="9">
        <f t="shared" si="0"/>
        <v>0</v>
      </c>
      <c r="I15" s="8">
        <f t="shared" si="1"/>
        <v>32</v>
      </c>
      <c r="J15" s="9">
        <f t="shared" si="2"/>
        <v>1</v>
      </c>
      <c r="K15" s="8"/>
      <c r="L15" s="9">
        <f t="shared" si="3"/>
        <v>0</v>
      </c>
      <c r="M15" s="8"/>
      <c r="N15" s="14"/>
    </row>
    <row r="16" spans="1:14" s="10" customFormat="1" ht="25.5" x14ac:dyDescent="0.2">
      <c r="A16" s="8" t="str">
        <f>'1'!A16</f>
        <v>DIAGNOSTICO Y EVALUACION EMPRESARIAL</v>
      </c>
      <c r="B16" s="8"/>
      <c r="C16" s="8" t="str">
        <f>'1'!C16</f>
        <v>705-A</v>
      </c>
      <c r="D16" s="8" t="str">
        <f>'1'!D16</f>
        <v>LA</v>
      </c>
      <c r="E16" s="8">
        <f>'1'!E16</f>
        <v>5</v>
      </c>
      <c r="F16" s="8"/>
      <c r="G16" s="8"/>
      <c r="H16" s="9">
        <f t="shared" si="0"/>
        <v>0</v>
      </c>
      <c r="I16" s="8">
        <f t="shared" si="1"/>
        <v>5</v>
      </c>
      <c r="J16" s="9">
        <f t="shared" si="2"/>
        <v>1</v>
      </c>
      <c r="K16" s="8"/>
      <c r="L16" s="9">
        <f t="shared" si="3"/>
        <v>0</v>
      </c>
      <c r="M16" s="8"/>
      <c r="N16" s="14"/>
    </row>
    <row r="17" spans="1:14" s="10" customFormat="1" ht="25.5" x14ac:dyDescent="0.2">
      <c r="A17" s="8" t="str">
        <f>'1'!A17</f>
        <v>PROCESOS DE DIRECCION</v>
      </c>
      <c r="B17" s="8"/>
      <c r="C17" s="8" t="str">
        <f>'1'!C17</f>
        <v>705-A</v>
      </c>
      <c r="D17" s="8" t="str">
        <f>'1'!D17</f>
        <v>LA</v>
      </c>
      <c r="E17" s="8">
        <f>'1'!E17</f>
        <v>5</v>
      </c>
      <c r="F17" s="8"/>
      <c r="G17" s="8"/>
      <c r="H17" s="9">
        <f t="shared" si="0"/>
        <v>0</v>
      </c>
      <c r="I17" s="8">
        <f t="shared" si="1"/>
        <v>5</v>
      </c>
      <c r="J17" s="9">
        <f t="shared" si="2"/>
        <v>1</v>
      </c>
      <c r="K17" s="8"/>
      <c r="L17" s="9">
        <f t="shared" si="3"/>
        <v>0</v>
      </c>
      <c r="M17" s="8"/>
      <c r="N17" s="14"/>
    </row>
    <row r="18" spans="1:14" s="10" customFormat="1" ht="25.5" x14ac:dyDescent="0.2">
      <c r="A18" s="8" t="str">
        <f>'1'!A18</f>
        <v>OPERACIÓN DE SERVICIOS TURISTICOS</v>
      </c>
      <c r="B18" s="8"/>
      <c r="C18" s="8" t="str">
        <f>'1'!C18</f>
        <v>805-A</v>
      </c>
      <c r="D18" s="8" t="str">
        <f>'1'!D18</f>
        <v>LA</v>
      </c>
      <c r="E18" s="8">
        <f>'1'!E18</f>
        <v>37</v>
      </c>
      <c r="F18" s="8"/>
      <c r="G18" s="8"/>
      <c r="H18" s="9">
        <f t="shared" si="0"/>
        <v>0</v>
      </c>
      <c r="I18" s="8">
        <f t="shared" si="1"/>
        <v>37</v>
      </c>
      <c r="J18" s="9">
        <f t="shared" si="2"/>
        <v>1</v>
      </c>
      <c r="K18" s="8"/>
      <c r="L18" s="9">
        <f t="shared" si="3"/>
        <v>0</v>
      </c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si="0"/>
        <v>#DIV/0!</v>
      </c>
      <c r="I19" s="8">
        <f t="shared" si="1"/>
        <v>0</v>
      </c>
      <c r="J19" s="9" t="e">
        <f t="shared" si="2"/>
        <v>#DIV/0!</v>
      </c>
      <c r="K19" s="8"/>
      <c r="L19" s="9" t="e">
        <f t="shared" si="3"/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103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103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1"/>
    </row>
    <row r="33" spans="1:10" x14ac:dyDescent="0.2">
      <c r="B33" s="36" t="s">
        <v>27</v>
      </c>
      <c r="C33" s="36"/>
      <c r="D33" s="36"/>
      <c r="G33" s="24" t="s">
        <v>28</v>
      </c>
      <c r="H33" s="24"/>
      <c r="I33" s="24"/>
      <c r="J33" s="24"/>
    </row>
    <row r="34" spans="1:10" ht="62.25" customHeight="1" x14ac:dyDescent="0.2">
      <c r="B34" s="42"/>
      <c r="C34" s="42"/>
      <c r="D34" s="42"/>
      <c r="G34" s="29"/>
      <c r="H34" s="29"/>
      <c r="I34" s="29"/>
      <c r="J34" s="29"/>
    </row>
    <row r="35" spans="1:10" hidden="1" x14ac:dyDescent="0.2">
      <c r="A35" s="40" t="e">
        <v>#REF!</v>
      </c>
      <c r="B35" s="40"/>
      <c r="C35" s="5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LAE RODOLFO OLVERA AVENDAÑO</v>
      </c>
      <c r="C37" s="41"/>
      <c r="D37" s="41"/>
      <c r="E37" s="12"/>
      <c r="F37" s="12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28" t="s">
        <v>7</v>
      </c>
      <c r="J8" s="28"/>
      <c r="K8" s="28"/>
      <c r="L8" s="29" t="str">
        <f>'1'!L8</f>
        <v>FEB-JUN 2024</v>
      </c>
      <c r="M8" s="29"/>
      <c r="N8" s="29"/>
    </row>
    <row r="10" spans="1:14" x14ac:dyDescent="0.2">
      <c r="A10" s="4" t="s">
        <v>8</v>
      </c>
      <c r="B10" s="29" t="str">
        <f>'1'!B10</f>
        <v>LAE RODOLFO OLVERA AVENDAÑO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9</v>
      </c>
      <c r="B12" s="32" t="s">
        <v>10</v>
      </c>
      <c r="C12" s="32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7" t="s">
        <v>21</v>
      </c>
    </row>
    <row r="13" spans="1:14" x14ac:dyDescent="0.2">
      <c r="A13" s="31"/>
      <c r="B13" s="33"/>
      <c r="C13" s="33"/>
      <c r="D13" s="35"/>
      <c r="E13" s="35"/>
      <c r="F13" s="6" t="s">
        <v>22</v>
      </c>
      <c r="G13" s="6" t="s">
        <v>23</v>
      </c>
      <c r="H13" s="35"/>
      <c r="I13" s="35"/>
      <c r="J13" s="35"/>
      <c r="K13" s="35"/>
      <c r="L13" s="35"/>
      <c r="M13" s="35"/>
      <c r="N13" s="38"/>
    </row>
    <row r="14" spans="1:14" s="10" customFormat="1" ht="25.5" x14ac:dyDescent="0.2">
      <c r="A14" s="8" t="str">
        <f>'1'!A14</f>
        <v>GESTION ESTRATEGICA DE CAPITAL HUMANO I</v>
      </c>
      <c r="B14" s="8"/>
      <c r="C14" s="8" t="str">
        <f>'1'!C14</f>
        <v>405-A</v>
      </c>
      <c r="D14" s="8" t="str">
        <f>'1'!D14</f>
        <v>LA</v>
      </c>
      <c r="E14" s="8">
        <f>'1'!E14</f>
        <v>24</v>
      </c>
      <c r="F14" s="8"/>
      <c r="G14" s="8"/>
      <c r="H14" s="9">
        <f t="shared" ref="H14:H27" si="0">F14/E14</f>
        <v>0</v>
      </c>
      <c r="I14" s="8">
        <f t="shared" ref="I14:I28" si="1">(E14-SUM(F14:G14))-K14</f>
        <v>24</v>
      </c>
      <c r="J14" s="9">
        <f t="shared" ref="J14:J28" si="2">I14/E14</f>
        <v>1</v>
      </c>
      <c r="K14" s="8"/>
      <c r="L14" s="9">
        <f t="shared" ref="L14:L28" si="3">K14/E14</f>
        <v>0</v>
      </c>
      <c r="M14" s="8"/>
      <c r="N14" s="14"/>
    </row>
    <row r="15" spans="1:14" s="10" customFormat="1" ht="25.5" x14ac:dyDescent="0.2">
      <c r="A15" s="8" t="str">
        <f>'1'!A15</f>
        <v>GESTION ESTRATEGICA DE CAPITAL HUMANO I</v>
      </c>
      <c r="B15" s="8"/>
      <c r="C15" s="8" t="str">
        <f>'1'!C15</f>
        <v>405-B</v>
      </c>
      <c r="D15" s="8" t="str">
        <f>'1'!D15</f>
        <v>LA</v>
      </c>
      <c r="E15" s="8">
        <f>'1'!E15</f>
        <v>32</v>
      </c>
      <c r="F15" s="8"/>
      <c r="G15" s="8"/>
      <c r="H15" s="9">
        <f t="shared" si="0"/>
        <v>0</v>
      </c>
      <c r="I15" s="8">
        <f t="shared" si="1"/>
        <v>32</v>
      </c>
      <c r="J15" s="9">
        <f t="shared" si="2"/>
        <v>1</v>
      </c>
      <c r="K15" s="8"/>
      <c r="L15" s="9">
        <f t="shared" si="3"/>
        <v>0</v>
      </c>
      <c r="M15" s="8"/>
      <c r="N15" s="14"/>
    </row>
    <row r="16" spans="1:14" s="10" customFormat="1" ht="25.5" x14ac:dyDescent="0.2">
      <c r="A16" s="8" t="str">
        <f>'1'!A16</f>
        <v>DIAGNOSTICO Y EVALUACION EMPRESARIAL</v>
      </c>
      <c r="B16" s="8"/>
      <c r="C16" s="8" t="str">
        <f>'1'!C16</f>
        <v>705-A</v>
      </c>
      <c r="D16" s="8" t="str">
        <f>'1'!D16</f>
        <v>LA</v>
      </c>
      <c r="E16" s="8">
        <f>'1'!E16</f>
        <v>5</v>
      </c>
      <c r="F16" s="8"/>
      <c r="G16" s="8"/>
      <c r="H16" s="9">
        <f t="shared" si="0"/>
        <v>0</v>
      </c>
      <c r="I16" s="8">
        <f t="shared" si="1"/>
        <v>5</v>
      </c>
      <c r="J16" s="9">
        <f t="shared" si="2"/>
        <v>1</v>
      </c>
      <c r="K16" s="8"/>
      <c r="L16" s="9">
        <f t="shared" si="3"/>
        <v>0</v>
      </c>
      <c r="M16" s="8"/>
      <c r="N16" s="14"/>
    </row>
    <row r="17" spans="1:14" s="10" customFormat="1" ht="25.5" x14ac:dyDescent="0.2">
      <c r="A17" s="8" t="str">
        <f>'1'!A17</f>
        <v>PROCESOS DE DIRECCION</v>
      </c>
      <c r="B17" s="8"/>
      <c r="C17" s="8" t="str">
        <f>'1'!C17</f>
        <v>705-A</v>
      </c>
      <c r="D17" s="8" t="str">
        <f>'1'!D17</f>
        <v>LA</v>
      </c>
      <c r="E17" s="8">
        <f>'1'!E17</f>
        <v>5</v>
      </c>
      <c r="F17" s="8"/>
      <c r="G17" s="8"/>
      <c r="H17" s="9">
        <f t="shared" si="0"/>
        <v>0</v>
      </c>
      <c r="I17" s="8">
        <f t="shared" si="1"/>
        <v>5</v>
      </c>
      <c r="J17" s="9">
        <f t="shared" si="2"/>
        <v>1</v>
      </c>
      <c r="K17" s="8"/>
      <c r="L17" s="9">
        <f t="shared" si="3"/>
        <v>0</v>
      </c>
      <c r="M17" s="8"/>
      <c r="N17" s="14"/>
    </row>
    <row r="18" spans="1:14" s="10" customFormat="1" ht="25.5" x14ac:dyDescent="0.2">
      <c r="A18" s="8" t="str">
        <f>'1'!A18</f>
        <v>OPERACIÓN DE SERVICIOS TURISTICOS</v>
      </c>
      <c r="B18" s="8"/>
      <c r="C18" s="8" t="str">
        <f>'1'!C18</f>
        <v>805-A</v>
      </c>
      <c r="D18" s="8" t="str">
        <f>'1'!D18</f>
        <v>LA</v>
      </c>
      <c r="E18" s="8">
        <f>'1'!E18</f>
        <v>37</v>
      </c>
      <c r="F18" s="8"/>
      <c r="G18" s="8"/>
      <c r="H18" s="9">
        <f t="shared" si="0"/>
        <v>0</v>
      </c>
      <c r="I18" s="8">
        <f t="shared" si="1"/>
        <v>37</v>
      </c>
      <c r="J18" s="9">
        <f t="shared" si="2"/>
        <v>1</v>
      </c>
      <c r="K18" s="8"/>
      <c r="L18" s="9">
        <f t="shared" si="3"/>
        <v>0</v>
      </c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si="0"/>
        <v>#DIV/0!</v>
      </c>
      <c r="I19" s="8">
        <f t="shared" si="1"/>
        <v>0</v>
      </c>
      <c r="J19" s="9" t="e">
        <f t="shared" si="2"/>
        <v>#DIV/0!</v>
      </c>
      <c r="K19" s="8"/>
      <c r="L19" s="9" t="e">
        <f t="shared" si="3"/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103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103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1"/>
    </row>
    <row r="33" spans="1:10" x14ac:dyDescent="0.2">
      <c r="B33" s="36" t="s">
        <v>27</v>
      </c>
      <c r="C33" s="36"/>
      <c r="D33" s="36"/>
      <c r="G33" s="24" t="s">
        <v>28</v>
      </c>
      <c r="H33" s="24"/>
      <c r="I33" s="24"/>
      <c r="J33" s="24"/>
    </row>
    <row r="34" spans="1:10" ht="62.25" customHeight="1" x14ac:dyDescent="0.2">
      <c r="B34" s="42"/>
      <c r="C34" s="42"/>
      <c r="D34" s="42"/>
      <c r="G34" s="29"/>
      <c r="H34" s="29"/>
      <c r="I34" s="29"/>
      <c r="J34" s="29"/>
    </row>
    <row r="35" spans="1:10" hidden="1" x14ac:dyDescent="0.2">
      <c r="A35" s="40" t="e">
        <v>#REF!</v>
      </c>
      <c r="B35" s="40"/>
      <c r="C35" s="5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LAE RODOLFO OLVERA AVENDAÑO</v>
      </c>
      <c r="C37" s="41"/>
      <c r="D37" s="41"/>
      <c r="E37" s="12"/>
      <c r="F37" s="12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28" t="s">
        <v>7</v>
      </c>
      <c r="J8" s="28"/>
      <c r="K8" s="28"/>
      <c r="L8" s="29" t="str">
        <f>'1'!L8</f>
        <v>FEB-JUN 2024</v>
      </c>
      <c r="M8" s="29"/>
      <c r="N8" s="29"/>
    </row>
    <row r="10" spans="1:14" x14ac:dyDescent="0.2">
      <c r="A10" s="4" t="s">
        <v>8</v>
      </c>
      <c r="B10" s="29" t="str">
        <f>'1'!B10</f>
        <v>LAE RODOLFO OLVERA AVENDAÑO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9</v>
      </c>
      <c r="B12" s="32" t="s">
        <v>10</v>
      </c>
      <c r="C12" s="32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7" t="s">
        <v>21</v>
      </c>
    </row>
    <row r="13" spans="1:14" x14ac:dyDescent="0.2">
      <c r="A13" s="31"/>
      <c r="B13" s="33"/>
      <c r="C13" s="33"/>
      <c r="D13" s="35"/>
      <c r="E13" s="35"/>
      <c r="F13" s="6" t="s">
        <v>22</v>
      </c>
      <c r="G13" s="6" t="s">
        <v>23</v>
      </c>
      <c r="H13" s="35"/>
      <c r="I13" s="35"/>
      <c r="J13" s="35"/>
      <c r="K13" s="35"/>
      <c r="L13" s="35"/>
      <c r="M13" s="35"/>
      <c r="N13" s="38"/>
    </row>
    <row r="14" spans="1:14" s="10" customFormat="1" ht="25.5" x14ac:dyDescent="0.2">
      <c r="A14" s="8" t="str">
        <f>'1'!A14</f>
        <v>GESTION ESTRATEGICA DE CAPITAL HUMANO I</v>
      </c>
      <c r="B14" s="8"/>
      <c r="C14" s="8" t="str">
        <f>'1'!C14</f>
        <v>405-A</v>
      </c>
      <c r="D14" s="8" t="str">
        <f>'1'!D14</f>
        <v>LA</v>
      </c>
      <c r="E14" s="8">
        <f>'1'!E14</f>
        <v>24</v>
      </c>
      <c r="F14" s="8"/>
      <c r="G14" s="8"/>
      <c r="H14" s="9">
        <f t="shared" ref="H14:H27" si="0">F14/E14</f>
        <v>0</v>
      </c>
      <c r="I14" s="8">
        <f t="shared" ref="I14:I28" si="1">(E14-SUM(F14:G14))-K14</f>
        <v>24</v>
      </c>
      <c r="J14" s="9">
        <f t="shared" ref="J14:J28" si="2">I14/E14</f>
        <v>1</v>
      </c>
      <c r="K14" s="8"/>
      <c r="L14" s="9">
        <f t="shared" ref="L14:L28" si="3">K14/E14</f>
        <v>0</v>
      </c>
      <c r="M14" s="8"/>
      <c r="N14" s="14"/>
    </row>
    <row r="15" spans="1:14" s="10" customFormat="1" ht="25.5" x14ac:dyDescent="0.2">
      <c r="A15" s="8" t="str">
        <f>'1'!A15</f>
        <v>GESTION ESTRATEGICA DE CAPITAL HUMANO I</v>
      </c>
      <c r="B15" s="8"/>
      <c r="C15" s="8" t="str">
        <f>'1'!C15</f>
        <v>405-B</v>
      </c>
      <c r="D15" s="8" t="str">
        <f>'1'!D15</f>
        <v>LA</v>
      </c>
      <c r="E15" s="8">
        <f>'1'!E15</f>
        <v>32</v>
      </c>
      <c r="F15" s="8"/>
      <c r="G15" s="8"/>
      <c r="H15" s="9">
        <f t="shared" si="0"/>
        <v>0</v>
      </c>
      <c r="I15" s="8">
        <f t="shared" si="1"/>
        <v>32</v>
      </c>
      <c r="J15" s="9">
        <f t="shared" si="2"/>
        <v>1</v>
      </c>
      <c r="K15" s="8"/>
      <c r="L15" s="9">
        <f t="shared" si="3"/>
        <v>0</v>
      </c>
      <c r="M15" s="8"/>
      <c r="N15" s="14"/>
    </row>
    <row r="16" spans="1:14" s="10" customFormat="1" ht="25.5" x14ac:dyDescent="0.2">
      <c r="A16" s="8" t="str">
        <f>'1'!A16</f>
        <v>DIAGNOSTICO Y EVALUACION EMPRESARIAL</v>
      </c>
      <c r="B16" s="8"/>
      <c r="C16" s="8" t="str">
        <f>'1'!C16</f>
        <v>705-A</v>
      </c>
      <c r="D16" s="8" t="str">
        <f>'1'!D16</f>
        <v>LA</v>
      </c>
      <c r="E16" s="8">
        <f>'1'!E16</f>
        <v>5</v>
      </c>
      <c r="F16" s="8"/>
      <c r="G16" s="8"/>
      <c r="H16" s="9">
        <f t="shared" si="0"/>
        <v>0</v>
      </c>
      <c r="I16" s="8">
        <f t="shared" si="1"/>
        <v>5</v>
      </c>
      <c r="J16" s="9">
        <f t="shared" si="2"/>
        <v>1</v>
      </c>
      <c r="K16" s="8"/>
      <c r="L16" s="9">
        <f t="shared" si="3"/>
        <v>0</v>
      </c>
      <c r="M16" s="8"/>
      <c r="N16" s="14"/>
    </row>
    <row r="17" spans="1:14" s="10" customFormat="1" ht="25.5" x14ac:dyDescent="0.2">
      <c r="A17" s="8" t="str">
        <f>'1'!A17</f>
        <v>PROCESOS DE DIRECCION</v>
      </c>
      <c r="B17" s="8"/>
      <c r="C17" s="8" t="str">
        <f>'1'!C17</f>
        <v>705-A</v>
      </c>
      <c r="D17" s="8" t="str">
        <f>'1'!D17</f>
        <v>LA</v>
      </c>
      <c r="E17" s="8">
        <f>'1'!E17</f>
        <v>5</v>
      </c>
      <c r="F17" s="8"/>
      <c r="G17" s="8"/>
      <c r="H17" s="9">
        <f t="shared" si="0"/>
        <v>0</v>
      </c>
      <c r="I17" s="8">
        <f t="shared" si="1"/>
        <v>5</v>
      </c>
      <c r="J17" s="9">
        <f t="shared" si="2"/>
        <v>1</v>
      </c>
      <c r="K17" s="8"/>
      <c r="L17" s="9">
        <f t="shared" si="3"/>
        <v>0</v>
      </c>
      <c r="M17" s="8"/>
      <c r="N17" s="14"/>
    </row>
    <row r="18" spans="1:14" s="10" customFormat="1" ht="25.5" x14ac:dyDescent="0.2">
      <c r="A18" s="8" t="str">
        <f>'1'!A18</f>
        <v>OPERACIÓN DE SERVICIOS TURISTICOS</v>
      </c>
      <c r="B18" s="8"/>
      <c r="C18" s="8" t="str">
        <f>'1'!C18</f>
        <v>805-A</v>
      </c>
      <c r="D18" s="8" t="str">
        <f>'1'!D18</f>
        <v>LA</v>
      </c>
      <c r="E18" s="8">
        <f>'1'!E18</f>
        <v>37</v>
      </c>
      <c r="F18" s="8"/>
      <c r="G18" s="8"/>
      <c r="H18" s="9">
        <f t="shared" si="0"/>
        <v>0</v>
      </c>
      <c r="I18" s="8">
        <f t="shared" si="1"/>
        <v>37</v>
      </c>
      <c r="J18" s="9">
        <f t="shared" si="2"/>
        <v>1</v>
      </c>
      <c r="K18" s="8"/>
      <c r="L18" s="9">
        <f t="shared" si="3"/>
        <v>0</v>
      </c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si="0"/>
        <v>#DIV/0!</v>
      </c>
      <c r="I19" s="8">
        <f t="shared" si="1"/>
        <v>0</v>
      </c>
      <c r="J19" s="9" t="e">
        <f t="shared" si="2"/>
        <v>#DIV/0!</v>
      </c>
      <c r="K19" s="8"/>
      <c r="L19" s="9" t="e">
        <f t="shared" si="3"/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103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103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1"/>
    </row>
    <row r="33" spans="1:10" x14ac:dyDescent="0.2">
      <c r="B33" s="36" t="s">
        <v>27</v>
      </c>
      <c r="C33" s="36"/>
      <c r="D33" s="36"/>
      <c r="G33" s="24" t="s">
        <v>28</v>
      </c>
      <c r="H33" s="24"/>
      <c r="I33" s="24"/>
      <c r="J33" s="24"/>
    </row>
    <row r="34" spans="1:10" ht="62.25" customHeight="1" x14ac:dyDescent="0.2">
      <c r="B34" s="42"/>
      <c r="C34" s="42"/>
      <c r="D34" s="42"/>
      <c r="G34" s="29"/>
      <c r="H34" s="29"/>
      <c r="I34" s="29"/>
      <c r="J34" s="29"/>
    </row>
    <row r="35" spans="1:10" hidden="1" x14ac:dyDescent="0.2">
      <c r="A35" s="40" t="e">
        <v>#REF!</v>
      </c>
      <c r="B35" s="40"/>
      <c r="C35" s="5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LAE RODOLFO OLVERA AVENDAÑO</v>
      </c>
      <c r="C37" s="41"/>
      <c r="D37" s="41"/>
      <c r="E37" s="12"/>
      <c r="F37" s="12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2024-05-22T21:33:47Z</dcterms:modified>
  <cp:category/>
  <cp:contentStatus/>
</cp:coreProperties>
</file>