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1 SGC 2022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L16" i="10"/>
  <c r="L15" i="10"/>
  <c r="L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7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7" i="22" l="1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<sst xmlns="http://schemas.openxmlformats.org/spreadsheetml/2006/main" count="157" uniqueCount="48">
  <si>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</si>
  <si>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</si>
  <si>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</si>
  <si>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</si>
  <si>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</si>
  <si>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</si>
  <si>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</si>
  <si>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</si>
  <si>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</si>
  <si>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</si>
  <si>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</si>
  <si>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</si>
  <si>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</si>
  <si>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</si>
  <si>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</si>
  <si>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</si>
  <si>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</si>
  <si>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</si>
  <si>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</si>
  <si>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</si>
  <si>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</si>
  <si>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</si>
  <si>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</si>
  <si>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</si>
  <si>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</si>
  <si>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</si>
  <si>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</si>
  <si>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</si>
  <si>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</si>
  <si>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</si>
  <si>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</si>
  <si>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</si>
  <si>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</si>
  <si>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</si>
  <si>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</si>
  <si>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IINF</t>
  </si>
  <si>
    <t>SENSORES, PROCESADORES Y DISPOSITIVOS REGULADOS</t>
  </si>
  <si>
    <t>ESTEBAN DOMÍNGUEZ FISCAL</t>
  </si>
  <si>
    <t>FEB - JUN 2024</t>
  </si>
  <si>
    <t>FUNDAMENTOS DE ROBOTICA</t>
  </si>
  <si>
    <t>CONTROLADORES LOGICOS PROGRAMABLES</t>
  </si>
  <si>
    <t>ELECTRICIDAD Y ELECTRONICA INDUSTRIAL</t>
  </si>
  <si>
    <t>802A</t>
  </si>
  <si>
    <t>802B</t>
  </si>
  <si>
    <t>201A</t>
  </si>
  <si>
    <t>ARRAS</t>
  </si>
  <si>
    <t>IIND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</si>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</sst>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topLeftCell="A4" zoomScale="120" zoomScaleNormal="120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7.28515625" style="1" customWidth="1"/>
    <col min="3" max="3" width="8.425781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1</v>
      </c>
      <c r="C8" s="35"/>
      <c r="D8" s="14" t="s">
        <v>4</v>
      </c>
      <c r="E8" s="5">
        <v>5</v>
      </c>
      <c r="G8" s="4" t="s">
        <v>5</v>
      </c>
      <c r="H8" s="5">
        <v>4</v>
      </c>
      <c r="I8" s="34" t="s">
        <v>6</v>
      </c>
      <c r="J8" s="34"/>
      <c r="K8" s="34"/>
      <c r="L8" s="35" t="s">
        <v>38</v>
      </c>
      <c r="M8" s="35"/>
      <c r="N8" s="35"/>
    </row>
    <row r="10" spans="1:14" x14ac:dyDescent="0.2">
      <c r="A10" s="4" t="s">
        <v>7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39</v>
      </c>
      <c r="B14" s="9">
        <v>1</v>
      </c>
      <c r="C14" s="9" t="s">
        <v>42</v>
      </c>
      <c r="D14" s="9" t="s">
        <v>32</v>
      </c>
      <c r="E14" s="9">
        <v>13</v>
      </c>
      <c r="F14" s="9">
        <v>3</v>
      </c>
      <c r="G14" s="9"/>
      <c r="H14" s="10"/>
      <c r="I14" s="9">
        <v>10</v>
      </c>
      <c r="J14" s="10"/>
      <c r="K14" s="9">
        <v>0</v>
      </c>
      <c r="L14" s="10">
        <f t="shared" ref="L14:L18" si="0">K14/E14</f>
        <v>0</v>
      </c>
      <c r="M14" s="9">
        <v>17.07</v>
      </c>
      <c r="N14" s="15">
        <v>0.23069999999999999</v>
      </c>
    </row>
    <row r="15" spans="1:14" s="11" customFormat="1" ht="25.5" x14ac:dyDescent="0.2">
      <c r="A15" s="8" t="s">
        <v>40</v>
      </c>
      <c r="B15" s="9">
        <v>1</v>
      </c>
      <c r="C15" s="9" t="s">
        <v>42</v>
      </c>
      <c r="D15" s="9" t="s">
        <v>32</v>
      </c>
      <c r="E15" s="9">
        <v>13</v>
      </c>
      <c r="F15" s="9">
        <v>3</v>
      </c>
      <c r="G15" s="9"/>
      <c r="H15" s="10"/>
      <c r="I15" s="9">
        <v>10</v>
      </c>
      <c r="J15" s="10"/>
      <c r="K15" s="9">
        <v>0</v>
      </c>
      <c r="L15" s="10">
        <f t="shared" si="0"/>
        <v>0</v>
      </c>
      <c r="M15" s="9">
        <v>17.53</v>
      </c>
      <c r="N15" s="15">
        <v>0.23</v>
      </c>
    </row>
    <row r="16" spans="1:14" s="11" customFormat="1" ht="25.5" x14ac:dyDescent="0.2">
      <c r="A16" s="8" t="s">
        <v>40</v>
      </c>
      <c r="B16" s="9">
        <v>1</v>
      </c>
      <c r="C16" s="9" t="s">
        <v>43</v>
      </c>
      <c r="D16" s="9" t="s">
        <v>35</v>
      </c>
      <c r="E16" s="9">
        <v>12</v>
      </c>
      <c r="F16" s="9">
        <v>2</v>
      </c>
      <c r="G16" s="9"/>
      <c r="H16" s="10"/>
      <c r="I16" s="9">
        <v>10</v>
      </c>
      <c r="J16" s="10"/>
      <c r="K16" s="9">
        <v>0</v>
      </c>
      <c r="L16" s="10">
        <f t="shared" si="0"/>
        <v>0</v>
      </c>
      <c r="M16" s="9">
        <v>10.76</v>
      </c>
      <c r="N16" s="15">
        <v>0.1666</v>
      </c>
    </row>
    <row r="17" spans="1:14" s="11" customFormat="1" ht="25.5" x14ac:dyDescent="0.2">
      <c r="A17" s="8" t="s">
        <v>41</v>
      </c>
      <c r="B17" s="9" t="s">
        <v>20</v>
      </c>
      <c r="C17" s="9" t="s">
        <v>44</v>
      </c>
      <c r="D17" s="9" t="s">
        <v>46</v>
      </c>
      <c r="E17" s="9">
        <v>26</v>
      </c>
      <c r="F17" s="9">
        <v>2</v>
      </c>
      <c r="G17" s="9"/>
      <c r="H17" s="10"/>
      <c r="I17" s="9">
        <v>24</v>
      </c>
      <c r="J17" s="10"/>
      <c r="K17" s="9">
        <v>0</v>
      </c>
      <c r="L17" s="10">
        <f t="shared" si="0"/>
        <v>0</v>
      </c>
      <c r="M17" s="9">
        <v>6.92</v>
      </c>
      <c r="N17" s="15">
        <v>7.6899999999999996E-2</v>
      </c>
    </row>
    <row r="18" spans="1:14" s="11" customFormat="1" ht="25.5" x14ac:dyDescent="0.2">
      <c r="A18" s="8" t="s">
        <v>36</v>
      </c>
      <c r="B18" s="9" t="s">
        <v>20</v>
      </c>
      <c r="C18" s="9" t="s">
        <v>45</v>
      </c>
      <c r="D18" s="9" t="s">
        <v>32</v>
      </c>
      <c r="E18" s="9">
        <v>2</v>
      </c>
      <c r="F18" s="9">
        <v>0</v>
      </c>
      <c r="G18" s="9"/>
      <c r="H18" s="21"/>
      <c r="I18" s="22">
        <v>2</v>
      </c>
      <c r="J18" s="21"/>
      <c r="K18" s="22">
        <v>0</v>
      </c>
      <c r="L18" s="21">
        <v>0</v>
      </c>
      <c r="M18" s="9">
        <v>0</v>
      </c>
      <c r="N18" s="15">
        <v>0</v>
      </c>
    </row>
    <row r="19" spans="1:14" s="11" customFormat="1" ht="25.5" x14ac:dyDescent="0.2">
      <c r="A19" s="8" t="s">
        <v>36</v>
      </c>
      <c r="B19" s="9" t="s">
        <v>29</v>
      </c>
      <c r="C19" s="9" t="s">
        <v>45</v>
      </c>
      <c r="D19" s="9" t="s">
        <v>32</v>
      </c>
      <c r="E19" s="9">
        <v>2</v>
      </c>
      <c r="F19" s="9">
        <v>1</v>
      </c>
      <c r="G19" s="9"/>
      <c r="H19" s="21"/>
      <c r="I19" s="22">
        <v>1</v>
      </c>
      <c r="J19" s="21"/>
      <c r="K19" s="22">
        <v>0</v>
      </c>
      <c r="L19" s="21">
        <v>0</v>
      </c>
      <c r="M19" s="9">
        <v>36</v>
      </c>
      <c r="N19" s="15">
        <v>0.5</v>
      </c>
    </row>
    <row r="20" spans="1:14" s="11" customFormat="1" ht="25.5" x14ac:dyDescent="0.2">
      <c r="A20" s="8" t="s">
        <v>36</v>
      </c>
      <c r="B20" s="9" t="s">
        <v>47</v>
      </c>
      <c r="C20" s="9" t="s">
        <v>45</v>
      </c>
      <c r="D20" s="9" t="s">
        <v>32</v>
      </c>
      <c r="E20" s="9">
        <v>2</v>
      </c>
      <c r="F20" s="9">
        <v>1</v>
      </c>
      <c r="G20" s="9"/>
      <c r="H20" s="21"/>
      <c r="I20" s="22">
        <v>1</v>
      </c>
      <c r="J20" s="21"/>
      <c r="K20" s="22">
        <v>0</v>
      </c>
      <c r="L20" s="21">
        <v>0</v>
      </c>
      <c r="M20" s="9">
        <v>35</v>
      </c>
      <c r="N20" s="15">
        <v>0.5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12</v>
      </c>
      <c r="G28" s="17">
        <f>SUM(G14:G27)</f>
        <v>0</v>
      </c>
      <c r="H28" s="18"/>
      <c r="I28" s="17">
        <f t="shared" ref="I19:I28" si="1">(E28-SUM(F28:G28))-K28</f>
        <v>58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17.611428571428572</v>
      </c>
      <c r="N28" s="19">
        <f>AVERAGE(N14:N27)</f>
        <v>0.24345714285714284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 - JUN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FUNDAMENTOS DE ROBOTICA</v>
      </c>
      <c r="B14" s="9" t="s">
        <v>29</v>
      </c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>CONTROLADORES LOGICOS PROGRAMABLES</v>
      </c>
      <c r="B16" s="9"/>
      <c r="C16" s="9" t="str">
        <f>'1'!C16</f>
        <v>802B</v>
      </c>
      <c r="D16" s="9" t="str">
        <f>'1'!D16</f>
        <v>IINF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ELECTRICIDAD Y ELECTRONICA INDUSTRIAL</v>
      </c>
      <c r="B17" s="9"/>
      <c r="C17" s="9" t="str">
        <f>'1'!C17</f>
        <v>201A</v>
      </c>
      <c r="D17" s="9" t="str">
        <f>'1'!D17</f>
        <v>IIND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SENSORES, PROCESADORES Y DISPOSITIVOS REGULADOS</v>
      </c>
      <c r="B19" s="9"/>
      <c r="C19" s="9" t="str">
        <f>'1'!C19</f>
        <v>ARRAS</v>
      </c>
      <c r="D19" s="9" t="str">
        <f>'1'!D19</f>
        <v>IEME</v>
      </c>
      <c r="E19" s="9">
        <f>'1'!E19</f>
        <v>2</v>
      </c>
      <c r="F19" s="9"/>
      <c r="G19" s="9"/>
      <c r="H19" s="10">
        <f t="shared" si="0"/>
        <v>0</v>
      </c>
      <c r="I19" s="9">
        <f t="shared" si="1"/>
        <v>2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SENSORES, PROCESADORES Y DISPOSITIVOS REGULADOS</v>
      </c>
      <c r="B20" s="9"/>
      <c r="C20" s="9" t="str">
        <f>'1'!C20</f>
        <v>ARRAS</v>
      </c>
      <c r="D20" s="9" t="str">
        <f>'1'!D20</f>
        <v>IEME</v>
      </c>
      <c r="E20" s="9">
        <f>'1'!E20</f>
        <v>2</v>
      </c>
      <c r="F20" s="9"/>
      <c r="G20" s="9"/>
      <c r="H20" s="10">
        <f t="shared" si="0"/>
        <v>0</v>
      </c>
      <c r="I20" s="9">
        <f t="shared" si="1"/>
        <v>2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 - JUN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CONTROLADORES LOGICOS PROGRAMABLES</v>
      </c>
      <c r="B15" s="9"/>
      <c r="C15" s="9" t="str">
        <f>'1'!C15</f>
        <v>802A</v>
      </c>
      <c r="D15" s="9" t="str">
        <f>'1'!D15</f>
        <v>IEME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CONTROLADORES LOGICOS PROGRAMABLES</v>
      </c>
      <c r="B16" s="9"/>
      <c r="C16" s="9" t="str">
        <f>'1'!C16</f>
        <v>802B</v>
      </c>
      <c r="D16" s="9" t="str">
        <f>'1'!D16</f>
        <v>IINF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ELECTRICIDAD Y ELECTRONICA INDUSTRIAL</v>
      </c>
      <c r="B17" s="9"/>
      <c r="C17" s="9" t="str">
        <f>'1'!C17</f>
        <v>201A</v>
      </c>
      <c r="D17" s="9" t="str">
        <f>'1'!D17</f>
        <v>IIND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SENSORES, PROCESADORES Y DISPOSITIVOS REGULADOS</v>
      </c>
      <c r="B19" s="9"/>
      <c r="C19" s="9" t="str">
        <f>'1'!C19</f>
        <v>ARRAS</v>
      </c>
      <c r="D19" s="9" t="str">
        <f>'1'!D19</f>
        <v>IEME</v>
      </c>
      <c r="E19" s="9">
        <f>'1'!E19</f>
        <v>2</v>
      </c>
      <c r="F19" s="9"/>
      <c r="G19" s="9"/>
      <c r="H19" s="10">
        <f t="shared" si="0"/>
        <v>0</v>
      </c>
      <c r="I19" s="9">
        <f t="shared" si="1"/>
        <v>2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SENSORES, PROCESADORES Y DISPOSITIVOS REGULADOS</v>
      </c>
      <c r="B20" s="9"/>
      <c r="C20" s="9" t="str">
        <f>'1'!C20</f>
        <v>ARRAS</v>
      </c>
      <c r="D20" s="9" t="str">
        <f>'1'!D20</f>
        <v>IEME</v>
      </c>
      <c r="E20" s="9">
        <f>'1'!E20</f>
        <v>2</v>
      </c>
      <c r="F20" s="9"/>
      <c r="G20" s="9"/>
      <c r="H20" s="10">
        <f t="shared" si="0"/>
        <v>0</v>
      </c>
      <c r="I20" s="9">
        <f t="shared" si="1"/>
        <v>2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 - JUN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CONTROLADORES LOGICOS PROGRAMABLES</v>
      </c>
      <c r="B15" s="9"/>
      <c r="C15" s="9" t="str">
        <f>'1'!C15</f>
        <v>802A</v>
      </c>
      <c r="D15" s="9" t="str">
        <f>'1'!D15</f>
        <v>IEME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CONTROLADORES LOGICOS PROGRAMABLES</v>
      </c>
      <c r="B16" s="9"/>
      <c r="C16" s="9" t="str">
        <f>'1'!C16</f>
        <v>802B</v>
      </c>
      <c r="D16" s="9" t="str">
        <f>'1'!D16</f>
        <v>IINF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ELECTRICIDAD Y ELECTRONICA INDUSTRIAL</v>
      </c>
      <c r="B17" s="9"/>
      <c r="C17" s="9" t="str">
        <f>'1'!C17</f>
        <v>201A</v>
      </c>
      <c r="D17" s="9" t="str">
        <f>'1'!D17</f>
        <v>IIND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SENSORES, PROCESADORES Y DISPOSITIVOS REGULADOS</v>
      </c>
      <c r="B19" s="9"/>
      <c r="C19" s="9" t="str">
        <f>'1'!C19</f>
        <v>ARRAS</v>
      </c>
      <c r="D19" s="9" t="str">
        <f>'1'!D19</f>
        <v>IEME</v>
      </c>
      <c r="E19" s="9">
        <f>'1'!E19</f>
        <v>2</v>
      </c>
      <c r="F19" s="9"/>
      <c r="G19" s="9"/>
      <c r="H19" s="10">
        <f t="shared" si="0"/>
        <v>0</v>
      </c>
      <c r="I19" s="9">
        <f t="shared" si="1"/>
        <v>2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SENSORES, PROCESADORES Y DISPOSITIVOS REGULADOS</v>
      </c>
      <c r="B20" s="9"/>
      <c r="C20" s="9" t="str">
        <f>'1'!C20</f>
        <v>ARRAS</v>
      </c>
      <c r="D20" s="9" t="str">
        <f>'1'!D20</f>
        <v>IEME</v>
      </c>
      <c r="E20" s="9">
        <f>'1'!E20</f>
        <v>2</v>
      </c>
      <c r="F20" s="9"/>
      <c r="G20" s="9"/>
      <c r="H20" s="10">
        <f t="shared" si="0"/>
        <v>0</v>
      </c>
      <c r="I20" s="9">
        <f t="shared" si="1"/>
        <v>2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2024-03-13T03:41:57Z</dcterms:modified>
  <cp:category/>
  <cp:contentStatus/>
</cp:coreProperties>
</file>