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 l="1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3" i="22"/>
  <c r="J23" i="22" s="1"/>
  <c r="L15" i="22"/>
  <c r="I15" i="22"/>
  <c r="J15" i="22" s="1"/>
  <c r="H15" i="22"/>
  <c r="B35" i="10"/>
  <c r="N26" i="10"/>
  <c r="M26" i="10"/>
  <c r="K26" i="10"/>
  <c r="G26" i="10"/>
  <c r="F26" i="10"/>
  <c r="E26" i="10"/>
  <c r="H21" i="22" l="1"/>
  <c r="H16" i="22"/>
  <c r="I24" i="22"/>
  <c r="J24" i="22" s="1"/>
  <c r="L19" i="22"/>
  <c r="H27" i="22"/>
  <c r="L20" i="22"/>
  <c r="L24" i="22"/>
  <c r="I19" i="22"/>
  <c r="J19" i="22" s="1"/>
  <c r="H23" i="22"/>
  <c r="L25" i="22"/>
  <c r="I20" i="22"/>
  <c r="J20" i="22" s="1"/>
  <c r="L21" i="22"/>
  <c r="I25" i="22"/>
  <c r="J25" i="22" s="1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<sst xmlns="http://schemas.openxmlformats.org/spreadsheetml/2006/main" count="147" uniqueCount="46">
  <si>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</si>
  <si>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</si>
  <si>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</si>
  <si>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</si>
  <si>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</si>
  <si>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</si>
  <si>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</si>
  <si>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</si>
  <si>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</si>
  <si>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</si>
  <si>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</si>
  <si>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</si>
  <si>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</si>
  <si>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</si>
  <si>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</si>
  <si>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</si>
  <si>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</si>
  <si>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</si>
  <si>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</si>
  <si>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</si>
  <si>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</si>
  <si>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</si>
  <si>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</si>
  <si>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</si>
  <si>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</si>
  <si>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</si>
  <si>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</si>
  <si>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</si>
  <si>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</si>
  <si>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</si>
  <si>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</si>
  <si>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</si>
  <si>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</si>
  <si>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</si>
  <si>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</si>
  <si>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SENSORES, PROCESADORES Y DISPOSITIVOS REGULADOS</t>
  </si>
  <si>
    <t>ESTEBAN DOMÍNGUEZ FISCAL</t>
  </si>
  <si>
    <t>FEB - JUN 2024</t>
  </si>
  <si>
    <t>FUNDAMENTOS DE ROBOTICA</t>
  </si>
  <si>
    <t>CONTROLADORES LOGICOS PROGRAMABLES</t>
  </si>
  <si>
    <t>ELECTRICIDAD Y ELECTRONICA INDUSTRIAL</t>
  </si>
  <si>
    <t>802A</t>
  </si>
  <si>
    <t>802B</t>
  </si>
  <si>
    <t>201A</t>
  </si>
  <si>
    <t>ARRAS</t>
  </si>
  <si>
    <t>IIND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</si>
</sst>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120" zoomScaleNormal="120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4</v>
      </c>
      <c r="C8" s="30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>
        <v>5</v>
      </c>
      <c r="C14" s="9" t="s">
        <v>41</v>
      </c>
      <c r="D14" s="9" t="s">
        <v>32</v>
      </c>
      <c r="E14" s="9">
        <v>13</v>
      </c>
      <c r="F14" s="9">
        <v>13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39</v>
      </c>
      <c r="B15" s="9">
        <v>5</v>
      </c>
      <c r="C15" s="9" t="s">
        <v>41</v>
      </c>
      <c r="D15" s="9" t="s">
        <v>32</v>
      </c>
      <c r="E15" s="9">
        <v>13</v>
      </c>
      <c r="F15" s="9">
        <v>13</v>
      </c>
      <c r="G15" s="9"/>
      <c r="H15" s="10"/>
      <c r="I15" s="9">
        <v>0</v>
      </c>
      <c r="J15" s="10"/>
      <c r="K15" s="9">
        <v>0</v>
      </c>
      <c r="L15" s="10">
        <f t="shared" ref="L15" si="1">K15/E15</f>
        <v>0</v>
      </c>
      <c r="M15" s="9">
        <v>70</v>
      </c>
      <c r="N15" s="15">
        <v>1</v>
      </c>
    </row>
    <row r="16" spans="1:14" s="11" customFormat="1" ht="25.5" x14ac:dyDescent="0.2">
      <c r="A16" s="8" t="s">
        <v>39</v>
      </c>
      <c r="B16" s="9">
        <v>5</v>
      </c>
      <c r="C16" s="9" t="s">
        <v>42</v>
      </c>
      <c r="D16" s="9" t="s">
        <v>32</v>
      </c>
      <c r="E16" s="9">
        <v>12</v>
      </c>
      <c r="F16" s="9">
        <v>12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80</v>
      </c>
      <c r="N16" s="15">
        <v>1</v>
      </c>
    </row>
    <row r="17" spans="1:14" s="11" customFormat="1" ht="25.5" x14ac:dyDescent="0.2">
      <c r="A17" s="8" t="s">
        <v>40</v>
      </c>
      <c r="B17" s="9">
        <v>4</v>
      </c>
      <c r="C17" s="9" t="s">
        <v>43</v>
      </c>
      <c r="D17" s="9" t="s">
        <v>45</v>
      </c>
      <c r="E17" s="9">
        <v>26</v>
      </c>
      <c r="F17" s="9">
        <v>24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74</v>
      </c>
      <c r="N17" s="15">
        <v>0.92</v>
      </c>
    </row>
    <row r="18" spans="1:14" s="11" customFormat="1" ht="25.5" x14ac:dyDescent="0.2">
      <c r="A18" s="8" t="s">
        <v>35</v>
      </c>
      <c r="B18" s="9">
        <v>6</v>
      </c>
      <c r="C18" s="9" t="s">
        <v>44</v>
      </c>
      <c r="D18" s="9" t="s">
        <v>32</v>
      </c>
      <c r="E18" s="9">
        <v>2</v>
      </c>
      <c r="F18" s="9">
        <v>2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80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66</v>
      </c>
      <c r="F26" s="17">
        <f>SUM(F14:F25)</f>
        <v>64</v>
      </c>
      <c r="G26" s="17">
        <f>SUM(G14:G25)</f>
        <v>0</v>
      </c>
      <c r="H26" s="18"/>
      <c r="I26" s="17">
        <f t="shared" ref="I26" si="3">(E26-SUM(F26:G26))-K26</f>
        <v>2</v>
      </c>
      <c r="J26" s="18"/>
      <c r="K26" s="17">
        <f>SUM(K14:K25)</f>
        <v>0</v>
      </c>
      <c r="L26" s="18">
        <f t="shared" ref="L26" si="4">K26/E26</f>
        <v>0</v>
      </c>
      <c r="M26" s="17">
        <f>AVERAGE(M14:M25)</f>
        <v>74.8</v>
      </c>
      <c r="N26" s="19">
        <f>AVERAGE(N14:N25)</f>
        <v>0.88400000000000001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ROBERTO VALENCIA BENITEZ</v>
      </c>
      <c r="C35" s="24"/>
      <c r="D35" s="24"/>
      <c r="E35" s="13"/>
      <c r="F35" s="13"/>
      <c r="G35" s="24" t="s">
        <v>36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 t="s">
        <v>29</v>
      </c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'1'!A18</f>
        <v>SENSORES, PROCESADORES Y DISPOSITIVOS REGULADOS</v>
      </c>
      <c r="B18" s="9"/>
      <c r="C18" s="9" t="str">
        <f>'1'!C18</f>
        <v>ARRAS</v>
      </c>
      <c r="D18" s="9" t="str">
        <f>'1'!D18</f>
        <v>IEME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2024-06-05T16:01:07Z</dcterms:modified>
  <cp:category/>
  <cp:contentStatus/>
</cp:coreProperties>
</file>