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EC-0\Documents\RVB 2023\RVB Asignaturas\Reportes SGC SEP 23 - ENE 24\Reportes 2024\"/>
    </mc:Choice>
  </mc:AlternateContent>
  <bookViews>
    <workbookView xWindow="-120" yWindow="-120" windowWidth="24240" windowHeight="13140"/>
  </bookViews>
  <sheets>
    <sheet name="1" sheetId="10" r:id="rId1"/>
    <sheet name="2" sheetId="22" state="hidden" r:id="rId2"/>
    <sheet name="3" sheetId="23" state="hidden" r:id="rId3"/>
    <sheet name="4" sheetId="24" state="hidden" r:id="rId4"/>
  </sheets>
  <definedNames>
    <definedName name="_xlnm.Print_Area" localSheetId="0">'1'!$A$1:$N$35</definedName>
    <definedName name="_xlnm.Print_Area" localSheetId="1">'2'!$A$1:$N$37</definedName>
    <definedName name="_xlnm.Print_Area" localSheetId="2">'3'!$A$1:$N$37</definedName>
    <definedName name="_xlnm.Print_Area" localSheetId="3">'4'!$A$1:$N$37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" i="10" l="1"/>
  <c r="L15" i="10"/>
  <c r="L14" i="10" l="1"/>
  <c r="N28" i="24" l="1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H19" i="22" s="1"/>
  <c r="A20" i="22"/>
  <c r="C20" i="22"/>
  <c r="D20" i="22"/>
  <c r="E20" i="22"/>
  <c r="H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H24" i="22" s="1"/>
  <c r="A25" i="22"/>
  <c r="C25" i="22"/>
  <c r="D25" i="22"/>
  <c r="E25" i="22"/>
  <c r="H25" i="22" s="1"/>
  <c r="A26" i="22"/>
  <c r="C26" i="22"/>
  <c r="D26" i="22"/>
  <c r="E26" i="22"/>
  <c r="L26" i="22" s="1"/>
  <c r="A27" i="22"/>
  <c r="C27" i="22"/>
  <c r="D27" i="22"/>
  <c r="E27" i="22"/>
  <c r="I27" i="22" s="1"/>
  <c r="J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I23" i="22"/>
  <c r="J23" i="22" s="1"/>
  <c r="L15" i="22"/>
  <c r="I15" i="22"/>
  <c r="J15" i="22" s="1"/>
  <c r="H15" i="22"/>
  <c r="B35" i="10"/>
  <c r="N26" i="10"/>
  <c r="M26" i="10"/>
  <c r="K26" i="10"/>
  <c r="G26" i="10"/>
  <c r="F26" i="10"/>
  <c r="E26" i="10"/>
  <c r="H21" i="22" l="1"/>
  <c r="H16" i="22"/>
  <c r="I24" i="22"/>
  <c r="J24" i="22" s="1"/>
  <c r="L19" i="22"/>
  <c r="H27" i="22"/>
  <c r="L20" i="22"/>
  <c r="L24" i="22"/>
  <c r="I19" i="22"/>
  <c r="J19" i="22" s="1"/>
  <c r="H23" i="22"/>
  <c r="L25" i="22"/>
  <c r="I20" i="22"/>
  <c r="J20" i="22" s="1"/>
  <c r="L21" i="22"/>
  <c r="I25" i="22"/>
  <c r="J25" i="22" s="1"/>
  <c r="L27" i="22"/>
  <c r="H17" i="22"/>
  <c r="I17" i="22"/>
  <c r="J17" i="22" s="1"/>
  <c r="I16" i="22"/>
  <c r="J16" i="22" s="1"/>
  <c r="I14" i="22"/>
  <c r="J14" i="22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6" i="10"/>
  <c r="L26" i="10"/>
  <c r="I28" i="24" l="1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tc={5A1D2610-4DDB-4681-8198-56E722B00E0E}</author>
  </authors>
  <commentList>
    <comment ref="J1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<sst xmlns="http://schemas.openxmlformats.org/spreadsheetml/2006/main" count="147" uniqueCount="46">
  <si>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</si>
  <si>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</si>
  <si>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</si>
  <si>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</si>
  <si>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</si>
  <si>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</si>
  <si>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</si>
  <si>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</si>
  <si>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</si>
  <si>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</si>
  <si>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</si>
  <si>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</si>
  <si>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</si>
  <si>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</si>
  <si>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</si>
  <si>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</si>
  <si>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</si>
  <si>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</si>
  <si>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</si>
  <si>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</si>
  <si>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</si>
  <si>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</si>
  <si>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</si>
  <si>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</si>
  <si>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</si>
  <si>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</si>
  <si>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</si>
  <si>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</si>
  <si>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</si>
  <si>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</si>
  <si>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</si>
  <si>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</si>
  <si>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IEME</t>
  </si>
  <si>
    <t>ELECTROMECÁNICA</t>
  </si>
  <si>
    <t>ROBERTO VALENCIA BENITEZ</t>
  </si>
  <si>
    <t>SENSORES, PROCESADORES Y DISPOSITIVOS REGULADOS</t>
  </si>
  <si>
    <t>ESTEBAN DOMÍNGUEZ FISCAL</t>
  </si>
  <si>
    <t>FEB - JUN 2024</t>
  </si>
  <si>
    <t>FUNDAMENTOS DE ROBOTICA</t>
  </si>
  <si>
    <t>CONTROLADORES LOGICOS PROGRAMABLES</t>
  </si>
  <si>
    <t>ELECTRICIDAD Y ELECTRONICA INDUSTRIAL</t>
  </si>
  <si>
    <t>802A</t>
  </si>
  <si>
    <t>802B</t>
  </si>
  <si>
    <t>201A</t>
  </si>
  <si>
    <t>ARRAS</t>
  </si>
  <si>
    <t>IIND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</si>
</sst>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12" dT="2022-10-18T16:37:54.63" personId="{E2157D32-C5EF-4E5F-82EF-F106CE71382B}" id="{5A1D2610-4DDB-4681-8198-56E722B00E0E}">
    <text>Solo se llena en el reporte final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5"/>
  <sheetViews>
    <sheetView tabSelected="1" zoomScale="120" zoomScaleNormal="120" zoomScaleSheetLayoutView="100" workbookViewId="0">
      <selection activeCell="L18" sqref="L18"/>
    </sheetView>
  </sheetViews>
  <sheetFormatPr baseColWidth="10" defaultColWidth="11.42578125" defaultRowHeight="12.75" x14ac:dyDescent="0.2"/>
  <cols>
    <col min="1" max="1" width="38.5703125" style="1" bestFit="1" customWidth="1"/>
    <col min="2" max="2" width="7.28515625" style="1" customWidth="1"/>
    <col min="3" max="3" width="8.425781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33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0">
        <v>4</v>
      </c>
      <c r="C8" s="30"/>
      <c r="D8" s="14" t="s">
        <v>4</v>
      </c>
      <c r="E8" s="5">
        <v>5</v>
      </c>
      <c r="G8" s="4" t="s">
        <v>5</v>
      </c>
      <c r="H8" s="5">
        <v>4</v>
      </c>
      <c r="I8" s="36" t="s">
        <v>6</v>
      </c>
      <c r="J8" s="36"/>
      <c r="K8" s="36"/>
      <c r="L8" s="30" t="s">
        <v>37</v>
      </c>
      <c r="M8" s="30"/>
      <c r="N8" s="30"/>
    </row>
    <row r="10" spans="1:14" x14ac:dyDescent="0.2">
      <c r="A10" s="4" t="s">
        <v>7</v>
      </c>
      <c r="B10" s="30" t="s">
        <v>34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8" t="s">
        <v>38</v>
      </c>
      <c r="B14" s="9">
        <v>5</v>
      </c>
      <c r="C14" s="9" t="s">
        <v>41</v>
      </c>
      <c r="D14" s="9" t="s">
        <v>32</v>
      </c>
      <c r="E14" s="9">
        <v>13</v>
      </c>
      <c r="F14" s="9">
        <v>13</v>
      </c>
      <c r="G14" s="9"/>
      <c r="H14" s="10"/>
      <c r="I14" s="9">
        <v>0</v>
      </c>
      <c r="J14" s="10"/>
      <c r="K14" s="9">
        <v>0</v>
      </c>
      <c r="L14" s="10">
        <f t="shared" ref="L14" si="0">K14/E14</f>
        <v>0</v>
      </c>
      <c r="M14" s="9">
        <v>70</v>
      </c>
      <c r="N14" s="15">
        <v>1</v>
      </c>
    </row>
    <row r="15" spans="1:14" s="11" customFormat="1" ht="25.5" x14ac:dyDescent="0.2">
      <c r="A15" s="8" t="s">
        <v>39</v>
      </c>
      <c r="B15" s="9">
        <v>5</v>
      </c>
      <c r="C15" s="9" t="s">
        <v>41</v>
      </c>
      <c r="D15" s="9" t="s">
        <v>32</v>
      </c>
      <c r="E15" s="9">
        <v>13</v>
      </c>
      <c r="F15" s="9">
        <v>13</v>
      </c>
      <c r="G15" s="9"/>
      <c r="H15" s="10"/>
      <c r="I15" s="9">
        <v>0</v>
      </c>
      <c r="J15" s="10"/>
      <c r="K15" s="9">
        <v>0</v>
      </c>
      <c r="L15" s="10">
        <f t="shared" ref="L15" si="1">K15/E15</f>
        <v>0</v>
      </c>
      <c r="M15" s="9">
        <v>70</v>
      </c>
      <c r="N15" s="15">
        <v>1</v>
      </c>
    </row>
    <row r="16" spans="1:14" s="11" customFormat="1" ht="25.5" x14ac:dyDescent="0.2">
      <c r="A16" s="8" t="s">
        <v>39</v>
      </c>
      <c r="B16" s="9">
        <v>5</v>
      </c>
      <c r="C16" s="9" t="s">
        <v>42</v>
      </c>
      <c r="D16" s="9" t="s">
        <v>32</v>
      </c>
      <c r="E16" s="9">
        <v>12</v>
      </c>
      <c r="F16" s="9">
        <v>12</v>
      </c>
      <c r="G16" s="9"/>
      <c r="H16" s="10"/>
      <c r="I16" s="9">
        <v>0</v>
      </c>
      <c r="J16" s="10"/>
      <c r="K16" s="9">
        <v>0</v>
      </c>
      <c r="L16" s="10">
        <f t="shared" ref="L16" si="2">K16/E16</f>
        <v>0</v>
      </c>
      <c r="M16" s="9">
        <v>80</v>
      </c>
      <c r="N16" s="15">
        <v>1</v>
      </c>
    </row>
    <row r="17" spans="1:14" s="11" customFormat="1" ht="25.5" x14ac:dyDescent="0.2">
      <c r="A17" s="8" t="s">
        <v>40</v>
      </c>
      <c r="B17" s="9">
        <v>4</v>
      </c>
      <c r="C17" s="9" t="s">
        <v>43</v>
      </c>
      <c r="D17" s="9" t="s">
        <v>45</v>
      </c>
      <c r="E17" s="9">
        <v>26</v>
      </c>
      <c r="F17" s="9">
        <v>24</v>
      </c>
      <c r="G17" s="9"/>
      <c r="H17" s="10"/>
      <c r="I17" s="9">
        <v>2</v>
      </c>
      <c r="J17" s="10"/>
      <c r="K17" s="9">
        <v>0</v>
      </c>
      <c r="L17" s="10">
        <v>0</v>
      </c>
      <c r="M17" s="9">
        <v>74</v>
      </c>
      <c r="N17" s="15">
        <v>0.92</v>
      </c>
    </row>
    <row r="18" spans="1:14" s="11" customFormat="1" ht="25.5" x14ac:dyDescent="0.2">
      <c r="A18" s="8" t="s">
        <v>35</v>
      </c>
      <c r="B18" s="9">
        <v>6</v>
      </c>
      <c r="C18" s="9" t="s">
        <v>44</v>
      </c>
      <c r="D18" s="9" t="s">
        <v>32</v>
      </c>
      <c r="E18" s="9">
        <v>2</v>
      </c>
      <c r="F18" s="9">
        <v>2</v>
      </c>
      <c r="G18" s="9"/>
      <c r="H18" s="21"/>
      <c r="I18" s="22">
        <v>0</v>
      </c>
      <c r="J18" s="21"/>
      <c r="K18" s="22">
        <v>0</v>
      </c>
      <c r="L18" s="21">
        <v>0</v>
      </c>
      <c r="M18" s="9">
        <v>80</v>
      </c>
      <c r="N18" s="15">
        <v>0.5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21"/>
      <c r="I23" s="22"/>
      <c r="J23" s="21"/>
      <c r="K23" s="22"/>
      <c r="L23" s="21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21"/>
      <c r="I24" s="22"/>
      <c r="J24" s="21"/>
      <c r="K24" s="22"/>
      <c r="L24" s="21"/>
      <c r="M24" s="9"/>
      <c r="N24" s="15"/>
    </row>
    <row r="25" spans="1:14" s="11" customFormat="1" ht="16.5" customHeight="1" x14ac:dyDescent="0.2">
      <c r="A25" s="8"/>
      <c r="B25" s="9"/>
      <c r="C25" s="9"/>
      <c r="D25" s="9"/>
      <c r="E25" s="9"/>
      <c r="F25" s="9"/>
      <c r="G25" s="9"/>
      <c r="H25" s="21"/>
      <c r="I25" s="22"/>
      <c r="J25" s="21"/>
      <c r="K25" s="22"/>
      <c r="L25" s="21"/>
      <c r="M25" s="9"/>
      <c r="N25" s="15"/>
    </row>
    <row r="26" spans="1:14" ht="13.5" thickBot="1" x14ac:dyDescent="0.25">
      <c r="A26" s="16" t="s">
        <v>23</v>
      </c>
      <c r="B26" s="17" t="s">
        <v>24</v>
      </c>
      <c r="C26" s="17" t="s">
        <v>24</v>
      </c>
      <c r="D26" s="17" t="s">
        <v>24</v>
      </c>
      <c r="E26" s="17">
        <f>SUM(E14:E25)</f>
        <v>66</v>
      </c>
      <c r="F26" s="17">
        <f>SUM(F14:F25)</f>
        <v>64</v>
      </c>
      <c r="G26" s="17">
        <f>SUM(G14:G25)</f>
        <v>0</v>
      </c>
      <c r="H26" s="18"/>
      <c r="I26" s="17">
        <f t="shared" ref="I26" si="3">(E26-SUM(F26:G26))-K26</f>
        <v>2</v>
      </c>
      <c r="J26" s="18"/>
      <c r="K26" s="17">
        <f>SUM(K14:K25)</f>
        <v>0</v>
      </c>
      <c r="L26" s="18">
        <f t="shared" ref="L26" si="4">K26/E26</f>
        <v>0</v>
      </c>
      <c r="M26" s="17">
        <f>AVERAGE(M14:M25)</f>
        <v>74.8</v>
      </c>
      <c r="N26" s="19">
        <f>AVERAGE(N14:N25)</f>
        <v>0.88400000000000001</v>
      </c>
    </row>
    <row r="28" spans="1:14" ht="120" customHeight="1" x14ac:dyDescent="0.2">
      <c r="A28" s="33" t="s">
        <v>25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</row>
    <row r="30" spans="1:14" x14ac:dyDescent="0.2">
      <c r="A30" s="12"/>
    </row>
    <row r="31" spans="1:14" x14ac:dyDescent="0.2">
      <c r="B31" s="27" t="s">
        <v>26</v>
      </c>
      <c r="C31" s="27"/>
      <c r="D31" s="27"/>
      <c r="G31" s="28" t="s">
        <v>27</v>
      </c>
      <c r="H31" s="28"/>
      <c r="I31" s="28"/>
      <c r="J31" s="28"/>
    </row>
    <row r="32" spans="1:14" ht="62.25" customHeight="1" x14ac:dyDescent="0.2">
      <c r="B32" s="29"/>
      <c r="C32" s="29"/>
      <c r="D32" s="29"/>
      <c r="G32" s="30"/>
      <c r="H32" s="30"/>
      <c r="I32" s="30"/>
      <c r="J32" s="30"/>
    </row>
    <row r="33" spans="1:10" hidden="1" x14ac:dyDescent="0.2">
      <c r="A33" s="23" t="e">
        <v>#REF!</v>
      </c>
      <c r="B33" s="23"/>
      <c r="C33" s="6"/>
      <c r="E33" s="23"/>
      <c r="F33" s="23"/>
      <c r="G33" s="23"/>
      <c r="H33" s="23"/>
    </row>
    <row r="34" spans="1:10" hidden="1" x14ac:dyDescent="0.2"/>
    <row r="35" spans="1:10" ht="45" customHeight="1" x14ac:dyDescent="0.2">
      <c r="B35" s="24" t="str">
        <f>B10</f>
        <v>ROBERTO VALENCIA BENITEZ</v>
      </c>
      <c r="C35" s="24"/>
      <c r="D35" s="24"/>
      <c r="E35" s="13"/>
      <c r="F35" s="13"/>
      <c r="G35" s="24" t="s">
        <v>36</v>
      </c>
      <c r="H35" s="24"/>
      <c r="I35" s="24"/>
      <c r="J35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8:N28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1:D31"/>
    <mergeCell ref="G31:J31"/>
    <mergeCell ref="B32:D32"/>
    <mergeCell ref="G32:J32"/>
    <mergeCell ref="A33:B33"/>
    <mergeCell ref="E33:H33"/>
    <mergeCell ref="B35:D35"/>
    <mergeCell ref="G35:J35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30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2</v>
      </c>
      <c r="C8" s="30"/>
      <c r="D8" s="14" t="s">
        <v>4</v>
      </c>
      <c r="E8" s="20">
        <f>'1'!E8</f>
        <v>5</v>
      </c>
      <c r="F8"/>
      <c r="G8" s="4" t="s">
        <v>5</v>
      </c>
      <c r="H8" s="20">
        <f>'1'!H8</f>
        <v>4</v>
      </c>
      <c r="I8" s="36" t="s">
        <v>6</v>
      </c>
      <c r="J8" s="36"/>
      <c r="K8" s="36"/>
      <c r="L8" s="30" t="str">
        <f>'1'!L8</f>
        <v>FEB - JUN 2024</v>
      </c>
      <c r="M8" s="30"/>
      <c r="N8" s="30"/>
    </row>
    <row r="10" spans="1:14" x14ac:dyDescent="0.2">
      <c r="A10" s="4" t="s">
        <v>7</v>
      </c>
      <c r="B10" s="30" t="str">
        <f>'1'!B10</f>
        <v>ROBERTO VALENCIA BENITEZ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FUNDAMENTOS DE ROBOTICA</v>
      </c>
      <c r="B14" s="9" t="s">
        <v>29</v>
      </c>
      <c r="C14" s="9" t="str">
        <f>'1'!C14</f>
        <v>802A</v>
      </c>
      <c r="D14" s="9" t="str">
        <f>'1'!D14</f>
        <v>IEME</v>
      </c>
      <c r="E14" s="9">
        <f>'1'!E14</f>
        <v>13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13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ht="25.5" x14ac:dyDescent="0.2">
      <c r="A16" s="9" t="e">
        <f>'1'!#REF!</f>
        <v>#REF!</v>
      </c>
      <c r="B16" s="9"/>
      <c r="C16" s="9" t="e">
        <f>'1'!#REF!</f>
        <v>#REF!</v>
      </c>
      <c r="D16" s="9" t="e">
        <f>'1'!#REF!</f>
        <v>#REF!</v>
      </c>
      <c r="E16" s="9" t="e">
        <f>'1'!#REF!</f>
        <v>#REF!</v>
      </c>
      <c r="F16" s="9"/>
      <c r="G16" s="9"/>
      <c r="H16" s="10" t="e">
        <f t="shared" si="0"/>
        <v>#REF!</v>
      </c>
      <c r="I16" s="9" t="e">
        <f t="shared" si="1"/>
        <v>#REF!</v>
      </c>
      <c r="J16" s="10" t="e">
        <f t="shared" si="2"/>
        <v>#REF!</v>
      </c>
      <c r="K16" s="9"/>
      <c r="L16" s="10" t="e">
        <f t="shared" si="3"/>
        <v>#REF!</v>
      </c>
      <c r="M16" s="9"/>
      <c r="N16" s="15"/>
    </row>
    <row r="17" spans="1:14" s="11" customFormat="1" ht="25.5" x14ac:dyDescent="0.2">
      <c r="A17" s="9" t="e">
        <f>'1'!#REF!</f>
        <v>#REF!</v>
      </c>
      <c r="B17" s="9"/>
      <c r="C17" s="9" t="e">
        <f>'1'!#REF!</f>
        <v>#REF!</v>
      </c>
      <c r="D17" s="9" t="e">
        <f>'1'!#REF!</f>
        <v>#REF!</v>
      </c>
      <c r="E17" s="9" t="e">
        <f>'1'!#REF!</f>
        <v>#REF!</v>
      </c>
      <c r="F17" s="9"/>
      <c r="G17" s="9"/>
      <c r="H17" s="10" t="e">
        <f t="shared" si="0"/>
        <v>#REF!</v>
      </c>
      <c r="I17" s="9" t="e">
        <f t="shared" si="1"/>
        <v>#REF!</v>
      </c>
      <c r="J17" s="10" t="e">
        <f t="shared" si="2"/>
        <v>#REF!</v>
      </c>
      <c r="K17" s="9"/>
      <c r="L17" s="10" t="e">
        <f t="shared" si="3"/>
        <v>#REF!</v>
      </c>
      <c r="M17" s="9"/>
      <c r="N17" s="15"/>
    </row>
    <row r="18" spans="1:14" s="11" customFormat="1" ht="25.5" x14ac:dyDescent="0.2">
      <c r="A18" s="9" t="str">
        <f>'1'!A18</f>
        <v>SENSORES, PROCESADORES Y DISPOSITIVOS REGULADOS</v>
      </c>
      <c r="B18" s="9"/>
      <c r="C18" s="9" t="str">
        <f>'1'!C18</f>
        <v>ARRAS</v>
      </c>
      <c r="D18" s="9" t="str">
        <f>'1'!D18</f>
        <v>IEME</v>
      </c>
      <c r="E18" s="9">
        <f>'1'!E18</f>
        <v>2</v>
      </c>
      <c r="F18" s="9"/>
      <c r="G18" s="9"/>
      <c r="H18" s="10">
        <f t="shared" si="0"/>
        <v>0</v>
      </c>
      <c r="I18" s="9">
        <f t="shared" si="1"/>
        <v>2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2">
      <c r="A21" s="9">
        <f>'1'!A19</f>
        <v>0</v>
      </c>
      <c r="B21" s="9"/>
      <c r="C21" s="9">
        <f>'1'!C19</f>
        <v>0</v>
      </c>
      <c r="D21" s="9">
        <f>'1'!D19</f>
        <v>0</v>
      </c>
      <c r="E21" s="9">
        <f>'1'!E19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'1'!A20</f>
        <v>0</v>
      </c>
      <c r="B22" s="9"/>
      <c r="C22" s="9">
        <f>'1'!C20</f>
        <v>0</v>
      </c>
      <c r="D22" s="9">
        <f>'1'!D20</f>
        <v>0</v>
      </c>
      <c r="E22" s="9">
        <f>'1'!E20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'1'!A21</f>
        <v>0</v>
      </c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'1'!A24</f>
        <v>0</v>
      </c>
      <c r="B26" s="9"/>
      <c r="C26" s="9">
        <f>'1'!C24</f>
        <v>0</v>
      </c>
      <c r="D26" s="9">
        <f>'1'!D24</f>
        <v>0</v>
      </c>
      <c r="E26" s="9">
        <f>'1'!E24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'1'!A25</f>
        <v>0</v>
      </c>
      <c r="B27" s="9"/>
      <c r="C27" s="9">
        <f>'1'!C25</f>
        <v>0</v>
      </c>
      <c r="D27" s="9">
        <f>'1'!D25</f>
        <v>0</v>
      </c>
      <c r="E27" s="9">
        <f>'1'!E25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ROBERTO VALENCIA BENITEZ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3</v>
      </c>
      <c r="C8" s="30"/>
      <c r="D8" s="14" t="s">
        <v>4</v>
      </c>
      <c r="E8" s="20">
        <f>'1'!E8</f>
        <v>5</v>
      </c>
      <c r="F8"/>
      <c r="G8" s="4" t="s">
        <v>5</v>
      </c>
      <c r="H8" s="20">
        <f>'1'!H8</f>
        <v>4</v>
      </c>
      <c r="I8" s="36" t="s">
        <v>6</v>
      </c>
      <c r="J8" s="36"/>
      <c r="K8" s="36"/>
      <c r="L8" s="30" t="str">
        <f>'1'!L8</f>
        <v>FEB - JUN 2024</v>
      </c>
      <c r="M8" s="30"/>
      <c r="N8" s="30"/>
    </row>
    <row r="10" spans="1:14" x14ac:dyDescent="0.2">
      <c r="A10" s="4" t="s">
        <v>7</v>
      </c>
      <c r="B10" s="30" t="str">
        <f>'1'!B10</f>
        <v>ROBERTO VALENCIA BENITEZ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FUNDAMENTOS DE ROBOTICA</v>
      </c>
      <c r="B14" s="9"/>
      <c r="C14" s="9" t="str">
        <f>'1'!C14</f>
        <v>802A</v>
      </c>
      <c r="D14" s="9" t="str">
        <f>'1'!D14</f>
        <v>IEME</v>
      </c>
      <c r="E14" s="9">
        <f>'1'!E14</f>
        <v>13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13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e">
        <f>'1'!#REF!</f>
        <v>#REF!</v>
      </c>
      <c r="B15" s="9"/>
      <c r="C15" s="9" t="e">
        <f>'1'!#REF!</f>
        <v>#REF!</v>
      </c>
      <c r="D15" s="9" t="e">
        <f>'1'!#REF!</f>
        <v>#REF!</v>
      </c>
      <c r="E15" s="9" t="e">
        <f>'1'!#REF!</f>
        <v>#REF!</v>
      </c>
      <c r="F15" s="9"/>
      <c r="G15" s="9"/>
      <c r="H15" s="10" t="e">
        <f t="shared" si="0"/>
        <v>#REF!</v>
      </c>
      <c r="I15" s="9" t="e">
        <f t="shared" si="1"/>
        <v>#REF!</v>
      </c>
      <c r="J15" s="10" t="e">
        <f t="shared" si="2"/>
        <v>#REF!</v>
      </c>
      <c r="K15" s="9"/>
      <c r="L15" s="10" t="e">
        <f t="shared" si="3"/>
        <v>#REF!</v>
      </c>
      <c r="M15" s="9"/>
      <c r="N15" s="15"/>
    </row>
    <row r="16" spans="1:14" s="11" customFormat="1" ht="25.5" x14ac:dyDescent="0.2">
      <c r="A16" s="9" t="e">
        <f>'1'!#REF!</f>
        <v>#REF!</v>
      </c>
      <c r="B16" s="9"/>
      <c r="C16" s="9" t="e">
        <f>'1'!#REF!</f>
        <v>#REF!</v>
      </c>
      <c r="D16" s="9" t="e">
        <f>'1'!#REF!</f>
        <v>#REF!</v>
      </c>
      <c r="E16" s="9" t="e">
        <f>'1'!#REF!</f>
        <v>#REF!</v>
      </c>
      <c r="F16" s="9"/>
      <c r="G16" s="9"/>
      <c r="H16" s="10" t="e">
        <f t="shared" si="0"/>
        <v>#REF!</v>
      </c>
      <c r="I16" s="9" t="e">
        <f t="shared" si="1"/>
        <v>#REF!</v>
      </c>
      <c r="J16" s="10" t="e">
        <f t="shared" si="2"/>
        <v>#REF!</v>
      </c>
      <c r="K16" s="9"/>
      <c r="L16" s="10" t="e">
        <f t="shared" si="3"/>
        <v>#REF!</v>
      </c>
      <c r="M16" s="9"/>
      <c r="N16" s="15"/>
    </row>
    <row r="17" spans="1:14" s="11" customFormat="1" ht="25.5" x14ac:dyDescent="0.2">
      <c r="A17" s="9" t="e">
        <f>'1'!#REF!</f>
        <v>#REF!</v>
      </c>
      <c r="B17" s="9"/>
      <c r="C17" s="9" t="e">
        <f>'1'!#REF!</f>
        <v>#REF!</v>
      </c>
      <c r="D17" s="9" t="e">
        <f>'1'!#REF!</f>
        <v>#REF!</v>
      </c>
      <c r="E17" s="9" t="e">
        <f>'1'!#REF!</f>
        <v>#REF!</v>
      </c>
      <c r="F17" s="9"/>
      <c r="G17" s="9"/>
      <c r="H17" s="10" t="e">
        <f t="shared" si="0"/>
        <v>#REF!</v>
      </c>
      <c r="I17" s="9" t="e">
        <f t="shared" si="1"/>
        <v>#REF!</v>
      </c>
      <c r="J17" s="10" t="e">
        <f t="shared" si="2"/>
        <v>#REF!</v>
      </c>
      <c r="K17" s="9"/>
      <c r="L17" s="10" t="e">
        <f t="shared" si="3"/>
        <v>#REF!</v>
      </c>
      <c r="M17" s="9"/>
      <c r="N17" s="15"/>
    </row>
    <row r="18" spans="1:14" s="11" customFormat="1" ht="25.5" x14ac:dyDescent="0.2">
      <c r="A18" s="9" t="str">
        <f>'1'!A18</f>
        <v>SENSORES, PROCESADORES Y DISPOSITIVOS REGULADOS</v>
      </c>
      <c r="B18" s="9"/>
      <c r="C18" s="9" t="str">
        <f>'1'!C18</f>
        <v>ARRAS</v>
      </c>
      <c r="D18" s="9" t="str">
        <f>'1'!D18</f>
        <v>IEME</v>
      </c>
      <c r="E18" s="9">
        <f>'1'!E18</f>
        <v>2</v>
      </c>
      <c r="F18" s="9"/>
      <c r="G18" s="9"/>
      <c r="H18" s="10">
        <f t="shared" si="0"/>
        <v>0</v>
      </c>
      <c r="I18" s="9">
        <f t="shared" si="1"/>
        <v>2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2">
      <c r="A21" s="9">
        <f>'1'!A19</f>
        <v>0</v>
      </c>
      <c r="B21" s="9"/>
      <c r="C21" s="9">
        <f>'1'!C19</f>
        <v>0</v>
      </c>
      <c r="D21" s="9">
        <f>'1'!D19</f>
        <v>0</v>
      </c>
      <c r="E21" s="9">
        <f>'1'!E19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'1'!A20</f>
        <v>0</v>
      </c>
      <c r="B22" s="9"/>
      <c r="C22" s="9">
        <f>'1'!C20</f>
        <v>0</v>
      </c>
      <c r="D22" s="9">
        <f>'1'!D20</f>
        <v>0</v>
      </c>
      <c r="E22" s="9">
        <f>'1'!E20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'1'!A21</f>
        <v>0</v>
      </c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'1'!A24</f>
        <v>0</v>
      </c>
      <c r="B26" s="9"/>
      <c r="C26" s="9">
        <f>'1'!C24</f>
        <v>0</v>
      </c>
      <c r="D26" s="9">
        <f>'1'!D24</f>
        <v>0</v>
      </c>
      <c r="E26" s="9">
        <f>'1'!E24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'1'!A25</f>
        <v>0</v>
      </c>
      <c r="B27" s="9"/>
      <c r="C27" s="9">
        <f>'1'!C25</f>
        <v>0</v>
      </c>
      <c r="D27" s="9">
        <f>'1'!D25</f>
        <v>0</v>
      </c>
      <c r="E27" s="9">
        <f>'1'!E25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ROBERTO VALENCIA BENITEZ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4</v>
      </c>
      <c r="C8" s="30"/>
      <c r="D8" s="14" t="s">
        <v>4</v>
      </c>
      <c r="E8" s="20">
        <f>'1'!E8</f>
        <v>5</v>
      </c>
      <c r="F8"/>
      <c r="G8" s="4" t="s">
        <v>5</v>
      </c>
      <c r="H8" s="20">
        <f>'1'!H8</f>
        <v>4</v>
      </c>
      <c r="I8" s="36" t="s">
        <v>6</v>
      </c>
      <c r="J8" s="36"/>
      <c r="K8" s="36"/>
      <c r="L8" s="30" t="str">
        <f>'1'!L8</f>
        <v>FEB - JUN 2024</v>
      </c>
      <c r="M8" s="30"/>
      <c r="N8" s="30"/>
    </row>
    <row r="10" spans="1:14" x14ac:dyDescent="0.2">
      <c r="A10" s="4" t="s">
        <v>7</v>
      </c>
      <c r="B10" s="30" t="str">
        <f>'1'!B10</f>
        <v>ROBERTO VALENCIA BENITEZ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FUNDAMENTOS DE ROBOTICA</v>
      </c>
      <c r="B14" s="9"/>
      <c r="C14" s="9" t="str">
        <f>'1'!C14</f>
        <v>802A</v>
      </c>
      <c r="D14" s="9" t="str">
        <f>'1'!D14</f>
        <v>IEME</v>
      </c>
      <c r="E14" s="9">
        <f>'1'!E14</f>
        <v>13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13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e">
        <f>'1'!#REF!</f>
        <v>#REF!</v>
      </c>
      <c r="B15" s="9"/>
      <c r="C15" s="9" t="e">
        <f>'1'!#REF!</f>
        <v>#REF!</v>
      </c>
      <c r="D15" s="9" t="e">
        <f>'1'!#REF!</f>
        <v>#REF!</v>
      </c>
      <c r="E15" s="9" t="e">
        <f>'1'!#REF!</f>
        <v>#REF!</v>
      </c>
      <c r="F15" s="9"/>
      <c r="G15" s="9"/>
      <c r="H15" s="10" t="e">
        <f t="shared" si="0"/>
        <v>#REF!</v>
      </c>
      <c r="I15" s="9" t="e">
        <f t="shared" si="1"/>
        <v>#REF!</v>
      </c>
      <c r="J15" s="10" t="e">
        <f t="shared" si="2"/>
        <v>#REF!</v>
      </c>
      <c r="K15" s="9"/>
      <c r="L15" s="10" t="e">
        <f t="shared" si="3"/>
        <v>#REF!</v>
      </c>
      <c r="M15" s="9"/>
      <c r="N15" s="15"/>
    </row>
    <row r="16" spans="1:14" s="11" customFormat="1" ht="25.5" x14ac:dyDescent="0.2">
      <c r="A16" s="9" t="e">
        <f>'1'!#REF!</f>
        <v>#REF!</v>
      </c>
      <c r="B16" s="9"/>
      <c r="C16" s="9" t="e">
        <f>'1'!#REF!</f>
        <v>#REF!</v>
      </c>
      <c r="D16" s="9" t="e">
        <f>'1'!#REF!</f>
        <v>#REF!</v>
      </c>
      <c r="E16" s="9" t="e">
        <f>'1'!#REF!</f>
        <v>#REF!</v>
      </c>
      <c r="F16" s="9"/>
      <c r="G16" s="9"/>
      <c r="H16" s="10" t="e">
        <f t="shared" si="0"/>
        <v>#REF!</v>
      </c>
      <c r="I16" s="9" t="e">
        <f t="shared" si="1"/>
        <v>#REF!</v>
      </c>
      <c r="J16" s="10" t="e">
        <f t="shared" si="2"/>
        <v>#REF!</v>
      </c>
      <c r="K16" s="9"/>
      <c r="L16" s="10" t="e">
        <f t="shared" si="3"/>
        <v>#REF!</v>
      </c>
      <c r="M16" s="9"/>
      <c r="N16" s="15"/>
    </row>
    <row r="17" spans="1:14" s="11" customFormat="1" ht="25.5" x14ac:dyDescent="0.2">
      <c r="A17" s="9" t="e">
        <f>'1'!#REF!</f>
        <v>#REF!</v>
      </c>
      <c r="B17" s="9"/>
      <c r="C17" s="9" t="e">
        <f>'1'!#REF!</f>
        <v>#REF!</v>
      </c>
      <c r="D17" s="9" t="e">
        <f>'1'!#REF!</f>
        <v>#REF!</v>
      </c>
      <c r="E17" s="9" t="e">
        <f>'1'!#REF!</f>
        <v>#REF!</v>
      </c>
      <c r="F17" s="9"/>
      <c r="G17" s="9"/>
      <c r="H17" s="10" t="e">
        <f t="shared" si="0"/>
        <v>#REF!</v>
      </c>
      <c r="I17" s="9" t="e">
        <f t="shared" si="1"/>
        <v>#REF!</v>
      </c>
      <c r="J17" s="10" t="e">
        <f t="shared" si="2"/>
        <v>#REF!</v>
      </c>
      <c r="K17" s="9"/>
      <c r="L17" s="10" t="e">
        <f t="shared" si="3"/>
        <v>#REF!</v>
      </c>
      <c r="M17" s="9"/>
      <c r="N17" s="15"/>
    </row>
    <row r="18" spans="1:14" s="11" customFormat="1" ht="25.5" x14ac:dyDescent="0.2">
      <c r="A18" s="9" t="str">
        <f>'1'!A18</f>
        <v>SENSORES, PROCESADORES Y DISPOSITIVOS REGULADOS</v>
      </c>
      <c r="B18" s="9"/>
      <c r="C18" s="9" t="str">
        <f>'1'!C18</f>
        <v>ARRAS</v>
      </c>
      <c r="D18" s="9" t="str">
        <f>'1'!D18</f>
        <v>IEME</v>
      </c>
      <c r="E18" s="9">
        <f>'1'!E18</f>
        <v>2</v>
      </c>
      <c r="F18" s="9"/>
      <c r="G18" s="9"/>
      <c r="H18" s="10">
        <f t="shared" si="0"/>
        <v>0</v>
      </c>
      <c r="I18" s="9">
        <f t="shared" si="1"/>
        <v>2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2">
      <c r="A21" s="9">
        <f>'1'!A19</f>
        <v>0</v>
      </c>
      <c r="B21" s="9"/>
      <c r="C21" s="9">
        <f>'1'!C19</f>
        <v>0</v>
      </c>
      <c r="D21" s="9">
        <f>'1'!D19</f>
        <v>0</v>
      </c>
      <c r="E21" s="9">
        <f>'1'!E19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'1'!A20</f>
        <v>0</v>
      </c>
      <c r="B22" s="9"/>
      <c r="C22" s="9">
        <f>'1'!C20</f>
        <v>0</v>
      </c>
      <c r="D22" s="9">
        <f>'1'!D20</f>
        <v>0</v>
      </c>
      <c r="E22" s="9">
        <f>'1'!E20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'1'!A21</f>
        <v>0</v>
      </c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'1'!A24</f>
        <v>0</v>
      </c>
      <c r="B26" s="9"/>
      <c r="C26" s="9">
        <f>'1'!C24</f>
        <v>0</v>
      </c>
      <c r="D26" s="9">
        <f>'1'!D24</f>
        <v>0</v>
      </c>
      <c r="E26" s="9">
        <f>'1'!E24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'1'!A25</f>
        <v>0</v>
      </c>
      <c r="B27" s="9"/>
      <c r="C27" s="9">
        <f>'1'!C25</f>
        <v>0</v>
      </c>
      <c r="D27" s="9">
        <f>'1'!D25</f>
        <v>0</v>
      </c>
      <c r="E27" s="9">
        <f>'1'!E25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ROBERTO VALENCIA BENITEZ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1</vt:lpstr>
      <vt:lpstr>2</vt:lpstr>
      <vt:lpstr>3</vt:lpstr>
      <vt:lpstr>4</vt:lpstr>
      <vt:lpstr>'1'!Área_de_impresión</vt:lpstr>
      <vt:lpstr>'2'!Área_de_impresión</vt:lpstr>
      <vt:lpstr>'3'!Área_de_impresión</vt:lpstr>
      <vt:lpstr>'4'!Área_de_impresión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TEC-0</cp:lastModifiedBy>
  <cp:revision/>
  <dcterms:created xsi:type="dcterms:W3CDTF">2021-11-22T14:45:25Z</dcterms:created>
  <dcterms:modified xsi:type="dcterms:W3CDTF">2024-06-05T16:01:07Z</dcterms:modified>
  <cp:category/>
  <cp:contentStatus/>
</cp:coreProperties>
</file>