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8F30AC8C-1AED-4E8C-AC82-1963AA0A98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0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L20" i="22"/>
  <c r="L19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H21" i="22" l="1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<sst xmlns="http://schemas.openxmlformats.org/spreadsheetml/2006/main" count="173" uniqueCount="40">
  <si>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</si>
  <si>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</si>
  <si>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</si>
  <si>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</si>
  <si>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</si>
  <si>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</si>
  <si>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</si>
  <si>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</si>
  <si>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</si>
  <si>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</si>
  <si>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</si>
  <si>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</si>
  <si>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</si>
  <si>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</si>
  <si>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</si>
  <si>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</si>
  <si>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</si>
  <si>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</si>
  <si>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</si>
  <si>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</si>
  <si>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</si>
  <si>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</si>
  <si>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</si>
  <si>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</si>
  <si>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</si>
  <si>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</si>
  <si>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</si>
  <si>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</si>
  <si>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</si>
  <si>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</si>
  <si>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</si>
  <si>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</si>
  <si>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24</t>
  </si>
  <si>
    <t>MII INOCENCIO GARCIA HUERTA</t>
  </si>
  <si>
    <t>SISTEMAS DE CALIDAD</t>
  </si>
  <si>
    <t>801A</t>
  </si>
  <si>
    <t>IIND</t>
  </si>
  <si>
    <t>ANALISIS Y MEJORA DE PROCESOS</t>
  </si>
  <si>
    <t>II</t>
  </si>
  <si>
    <t>FLOR LILIANA CHONTAL PELALAYO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</si>
</sst>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LISTA%20DE%20CALIFICACIONES%20PARCIALES1.xlsx" TargetMode="External"/><Relationship Id="rId1" Type="http://schemas.openxmlformats.org/officeDocument/2006/relationships/externalLinkPath" Target="LISTA%20DE%20CALIFICACIONES%20PARCIALE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P"/>
      <sheetName val="SC"/>
    </sheetNames>
    <sheetDataSet>
      <sheetData sheetId="0"/>
      <sheetData sheetId="1">
        <row r="9">
          <cell r="J9">
            <v>85</v>
          </cell>
        </row>
        <row r="10">
          <cell r="J10">
            <v>90</v>
          </cell>
        </row>
        <row r="11">
          <cell r="J11">
            <v>75</v>
          </cell>
        </row>
        <row r="12">
          <cell r="J12">
            <v>90</v>
          </cell>
        </row>
        <row r="13">
          <cell r="J13">
            <v>95</v>
          </cell>
        </row>
        <row r="14">
          <cell r="J14">
            <v>85</v>
          </cell>
        </row>
        <row r="15">
          <cell r="J15">
            <v>85</v>
          </cell>
        </row>
        <row r="16">
          <cell r="J16">
            <v>80</v>
          </cell>
        </row>
        <row r="17">
          <cell r="J17">
            <v>0</v>
          </cell>
        </row>
        <row r="18">
          <cell r="J18">
            <v>80</v>
          </cell>
        </row>
        <row r="19">
          <cell r="J19">
            <v>90</v>
          </cell>
        </row>
        <row r="20">
          <cell r="J20">
            <v>90</v>
          </cell>
        </row>
        <row r="21">
          <cell r="J21">
            <v>85</v>
          </cell>
        </row>
        <row r="22">
          <cell r="J22">
            <v>85</v>
          </cell>
        </row>
        <row r="23">
          <cell r="J23">
            <v>95</v>
          </cell>
        </row>
        <row r="24">
          <cell r="J24">
            <v>0</v>
          </cell>
        </row>
        <row r="25">
          <cell r="J25">
            <v>75</v>
          </cell>
        </row>
        <row r="26">
          <cell r="J26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2</v>
      </c>
      <c r="I8" s="35" t="s">
        <v>7</v>
      </c>
      <c r="J8" s="35"/>
      <c r="K8" s="35"/>
      <c r="L8" s="29" t="s">
        <v>32</v>
      </c>
      <c r="M8" s="29"/>
      <c r="N8" s="29"/>
    </row>
    <row r="10" spans="1:14" ht="13" x14ac:dyDescent="0.3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4.5" x14ac:dyDescent="0.35">
      <c r="A14" s="8" t="s">
        <v>34</v>
      </c>
      <c r="B14" s="9" t="s">
        <v>21</v>
      </c>
      <c r="C14" s="9" t="s">
        <v>35</v>
      </c>
      <c r="D14" s="9" t="s">
        <v>36</v>
      </c>
      <c r="E14" s="9">
        <v>18</v>
      </c>
      <c r="F14" s="9">
        <v>16</v>
      </c>
      <c r="G14" s="9"/>
      <c r="H14" s="10"/>
      <c r="I14" s="9">
        <f t="shared" ref="I14:I28" si="0">(E14-SUM(F14:G14))-K14</f>
        <v>2</v>
      </c>
      <c r="J14" s="10"/>
      <c r="K14" s="9"/>
      <c r="L14" s="10"/>
      <c r="M14" s="21">
        <f>AVERAGE([1]SC!J9:J26)</f>
        <v>76.388888888888886</v>
      </c>
      <c r="N14" s="15">
        <v>0.77</v>
      </c>
    </row>
    <row r="15" spans="1:14" s="11" customFormat="1" x14ac:dyDescent="0.25">
      <c r="A15" s="8" t="s">
        <v>37</v>
      </c>
      <c r="B15" s="9" t="s">
        <v>21</v>
      </c>
      <c r="C15" s="9" t="s">
        <v>35</v>
      </c>
      <c r="D15" s="9" t="s">
        <v>36</v>
      </c>
      <c r="E15" s="9">
        <v>17</v>
      </c>
      <c r="F15" s="9">
        <v>16</v>
      </c>
      <c r="G15" s="9"/>
      <c r="H15" s="10"/>
      <c r="I15" s="9">
        <f t="shared" si="0"/>
        <v>1</v>
      </c>
      <c r="J15" s="10"/>
      <c r="K15" s="9"/>
      <c r="L15" s="10"/>
      <c r="M15" s="9">
        <v>78</v>
      </c>
      <c r="N15" s="15">
        <v>0.76</v>
      </c>
    </row>
    <row r="16" spans="1:14" s="11" customFormat="1" x14ac:dyDescent="0.25">
      <c r="A16" s="8" t="s">
        <v>37</v>
      </c>
      <c r="B16" s="9" t="s">
        <v>38</v>
      </c>
      <c r="C16" s="9" t="s">
        <v>35</v>
      </c>
      <c r="D16" s="9" t="s">
        <v>36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0.82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47</v>
      </c>
      <c r="G28" s="17">
        <f>SUM(G14:G27)</f>
        <v>0</v>
      </c>
      <c r="H28" s="18">
        <f>SUM(F28:G28)/E28</f>
        <v>0.90384615384615385</v>
      </c>
      <c r="I28" s="17">
        <f t="shared" si="0"/>
        <v>5</v>
      </c>
      <c r="J28" s="18">
        <f t="shared" si="2"/>
        <v>9.6153846153846159E-2</v>
      </c>
      <c r="K28" s="17">
        <f>SUM(K14:K27)</f>
        <v>0</v>
      </c>
      <c r="L28" s="18">
        <f t="shared" si="3"/>
        <v>0</v>
      </c>
      <c r="M28" s="17">
        <f>AVERAGE(M14:M27)</f>
        <v>76.462962962962962</v>
      </c>
      <c r="N28" s="19">
        <f>AVERAGE(N14:N27)</f>
        <v>0.78333333333333333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 t="s">
        <v>39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L14" sqref="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FEB-JUN 24</v>
      </c>
      <c r="M8" s="29"/>
      <c r="N8" s="29"/>
    </row>
    <row r="10" spans="1:14" ht="13" x14ac:dyDescent="0.3">
      <c r="A10" s="4" t="s">
        <v>8</v>
      </c>
      <c r="B10" s="29" t="str">
        <f>'1'!B10</f>
        <v>MII INOCENCIO GARCIA HUERTA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801A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801A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FEB-JUN 24</v>
      </c>
      <c r="M8" s="29"/>
      <c r="N8" s="29"/>
    </row>
    <row r="10" spans="1:14" ht="13" x14ac:dyDescent="0.3">
      <c r="A10" s="4" t="s">
        <v>8</v>
      </c>
      <c r="B10" s="29" t="str">
        <f>'1'!B10</f>
        <v>MII INOCENCIO GARCIA HUERTA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801A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801A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FEB-JUN 24</v>
      </c>
      <c r="M8" s="29"/>
      <c r="N8" s="29"/>
    </row>
    <row r="10" spans="1:14" ht="13" x14ac:dyDescent="0.3">
      <c r="A10" s="4" t="s">
        <v>8</v>
      </c>
      <c r="B10" s="29" t="str">
        <f>'1'!B10</f>
        <v>MII INOCENCIO GARCIA HUERTA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801A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801A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FEB-JUN 24</v>
      </c>
      <c r="M8" s="29"/>
      <c r="N8" s="29"/>
    </row>
    <row r="10" spans="1:14" ht="13" x14ac:dyDescent="0.3">
      <c r="A10" s="4" t="s">
        <v>8</v>
      </c>
      <c r="B10" s="29" t="str">
        <f>'1'!B10</f>
        <v>MII INOCENCIO GARCIA HUERTA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ANALISIS Y MEJORA DE PROCESOS</v>
      </c>
      <c r="B15" s="9"/>
      <c r="C15" s="9" t="str">
        <f>'1'!C15</f>
        <v>801A</v>
      </c>
      <c r="D15" s="9" t="str">
        <f>'1'!D15</f>
        <v>IIND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ANALISIS Y MEJORA DE PROCESOS</v>
      </c>
      <c r="B16" s="9"/>
      <c r="C16" s="9" t="str">
        <f>'1'!C16</f>
        <v>801A</v>
      </c>
      <c r="D16" s="9" t="str">
        <f>'1'!D16</f>
        <v>IIND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2024-06-18T19:01:28Z</dcterms:modified>
  <cp:category/>
  <cp:contentStatus/>
</cp:coreProperties>
</file>