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Semestre Febrero julio 2024\"/>
    </mc:Choice>
  </mc:AlternateContent>
  <xr:revisionPtr revIDLastSave="0" documentId="13_ncr:1_{8F30AC8C-1AED-4E8C-AC82-1963AA0A980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10" l="1"/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H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H25" i="22"/>
  <c r="L24" i="22"/>
  <c r="L20" i="22"/>
  <c r="L19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I16" i="10"/>
  <c r="I15" i="10"/>
  <c r="I14" i="10"/>
  <c r="H21" i="22" l="1"/>
  <c r="I25" i="22"/>
  <c r="J25" i="22" s="1"/>
  <c r="I21" i="22"/>
  <c r="J21" i="22" s="1"/>
  <c r="I27" i="22"/>
  <c r="J27" i="22" s="1"/>
  <c r="I17" i="22"/>
  <c r="J17" i="22" s="1"/>
  <c r="I23" i="22"/>
  <c r="J23" i="22" s="1"/>
  <c r="L17" i="22"/>
  <c r="L23" i="22"/>
  <c r="H19" i="22"/>
  <c r="I24" i="22"/>
  <c r="J24" i="22" s="1"/>
  <c r="H15" i="22"/>
  <c r="I15" i="22"/>
  <c r="J15" i="22" s="1"/>
  <c r="H16" i="22"/>
  <c r="H27" i="22"/>
  <c r="I16" i="22"/>
  <c r="J16" i="22" s="1"/>
  <c r="H20" i="22"/>
  <c r="I15" i="25"/>
  <c r="J15" i="25" s="1"/>
  <c r="H15" i="25"/>
  <c r="I17" i="25"/>
  <c r="J17" i="25" s="1"/>
  <c r="H17" i="25"/>
  <c r="I19" i="25"/>
  <c r="J19" i="25" s="1"/>
  <c r="H19" i="25"/>
  <c r="I21" i="25"/>
  <c r="J21" i="25" s="1"/>
  <c r="H21" i="25"/>
  <c r="I23" i="25"/>
  <c r="J23" i="25" s="1"/>
  <c r="H23" i="25"/>
  <c r="I25" i="25"/>
  <c r="J25" i="25" s="1"/>
  <c r="H25" i="25"/>
  <c r="I27" i="25"/>
  <c r="J27" i="25" s="1"/>
  <c r="H27" i="25"/>
  <c r="I16" i="25"/>
  <c r="J16" i="25" s="1"/>
  <c r="H16" i="25"/>
  <c r="I18" i="25"/>
  <c r="J18" i="25" s="1"/>
  <c r="H18" i="25"/>
  <c r="I20" i="25"/>
  <c r="J20" i="25" s="1"/>
  <c r="H20" i="25"/>
  <c r="I22" i="25"/>
  <c r="J22" i="25" s="1"/>
  <c r="H22" i="25"/>
  <c r="I24" i="25"/>
  <c r="J24" i="25" s="1"/>
  <c r="H24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<sst xmlns="http://schemas.openxmlformats.org/spreadsheetml/2006/main" count="173" uniqueCount="40">
  <si>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</si>
  <si>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</si>
  <si>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</si>
  <si>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</si>
  <si>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</si>
  <si>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</si>
  <si>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</si>
  <si>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</si>
  <si>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</si>
  <si>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</si>
  <si>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</si>
  <si>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</si>
  <si>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</si>
  <si>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</si>
  <si>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</si>
  <si>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</si>
  <si>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</si>
  <si>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</si>
  <si>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</si>
  <si>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</si>
  <si>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</si>
  <si>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</si>
  <si>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</si>
  <si>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</si>
  <si>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</si>
  <si>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</si>
  <si>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</si>
  <si>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</si>
  <si>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</si>
  <si>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</si>
  <si>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</si>
  <si>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</si>
  <si>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FEB-JUN 24</t>
  </si>
  <si>
    <t>MII INOCENCIO GARCIA HUERTA</t>
  </si>
  <si>
    <t>SISTEMAS DE CALIDAD</t>
  </si>
  <si>
    <t>801A</t>
  </si>
  <si>
    <t>IIND</t>
  </si>
  <si>
    <t>ANALISIS Y MEJORA DE PROCESOS</t>
  </si>
  <si>
    <t>II</t>
  </si>
  <si>
    <t>FLOR LILIANA CHONTAL PELALAYO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</si>
</sst>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9" fillId="0" borderId="1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176101</xdr:colOff>
      <xdr:row>33</xdr:row>
      <xdr:rowOff>37353</xdr:rowOff>
    </xdr:from>
    <xdr:to>
      <xdr:col>3</xdr:col>
      <xdr:colOff>699307</xdr:colOff>
      <xdr:row>33</xdr:row>
      <xdr:rowOff>776941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51A6C9B-38DE-4A1A-9498-51FEC6731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94219" y="7388412"/>
          <a:ext cx="911676" cy="7395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emestre%20Febrero%20julio%202024\LISTA%20DE%20CALIFICACIONES%20PARCIALES1.xlsx" TargetMode="External"/><Relationship Id="rId1" Type="http://schemas.openxmlformats.org/officeDocument/2006/relationships/externalLinkPath" Target="LISTA%20DE%20CALIFICACIONES%20PARCIALES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MP"/>
      <sheetName val="SC"/>
    </sheetNames>
    <sheetDataSet>
      <sheetData sheetId="0"/>
      <sheetData sheetId="1">
        <row r="9">
          <cell r="J9">
            <v>85</v>
          </cell>
        </row>
        <row r="10">
          <cell r="J10">
            <v>90</v>
          </cell>
        </row>
        <row r="11">
          <cell r="J11">
            <v>75</v>
          </cell>
        </row>
        <row r="12">
          <cell r="J12">
            <v>90</v>
          </cell>
        </row>
        <row r="13">
          <cell r="J13">
            <v>95</v>
          </cell>
        </row>
        <row r="14">
          <cell r="J14">
            <v>85</v>
          </cell>
        </row>
        <row r="15">
          <cell r="J15">
            <v>85</v>
          </cell>
        </row>
        <row r="16">
          <cell r="J16">
            <v>80</v>
          </cell>
        </row>
        <row r="17">
          <cell r="J17">
            <v>0</v>
          </cell>
        </row>
        <row r="18">
          <cell r="J18">
            <v>80</v>
          </cell>
        </row>
        <row r="19">
          <cell r="J19">
            <v>90</v>
          </cell>
        </row>
        <row r="20">
          <cell r="J20">
            <v>90</v>
          </cell>
        </row>
        <row r="21">
          <cell r="J21">
            <v>85</v>
          </cell>
        </row>
        <row r="22">
          <cell r="J22">
            <v>85</v>
          </cell>
        </row>
        <row r="23">
          <cell r="J23">
            <v>95</v>
          </cell>
        </row>
        <row r="24">
          <cell r="J24">
            <v>0</v>
          </cell>
        </row>
        <row r="25">
          <cell r="J25">
            <v>75</v>
          </cell>
        </row>
        <row r="26">
          <cell r="J26">
            <v>90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28" zoomScale="85" zoomScaleNormal="85" zoomScaleSheetLayoutView="100" workbookViewId="0">
      <selection activeCell="P9" sqref="P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9" t="s">
        <v>4</v>
      </c>
      <c r="C8" s="29"/>
      <c r="D8" s="14" t="s">
        <v>5</v>
      </c>
      <c r="E8" s="5">
        <v>2</v>
      </c>
      <c r="G8" s="4" t="s">
        <v>6</v>
      </c>
      <c r="H8" s="5">
        <v>2</v>
      </c>
      <c r="I8" s="35" t="s">
        <v>7</v>
      </c>
      <c r="J8" s="35"/>
      <c r="K8" s="35"/>
      <c r="L8" s="29" t="s">
        <v>32</v>
      </c>
      <c r="M8" s="29"/>
      <c r="N8" s="29"/>
    </row>
    <row r="10" spans="1:14" ht="13" x14ac:dyDescent="0.3">
      <c r="A10" s="4" t="s">
        <v>8</v>
      </c>
      <c r="B10" s="29" t="s">
        <v>33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14.5" x14ac:dyDescent="0.35">
      <c r="A14" s="8" t="s">
        <v>34</v>
      </c>
      <c r="B14" s="9" t="s">
        <v>21</v>
      </c>
      <c r="C14" s="9" t="s">
        <v>35</v>
      </c>
      <c r="D14" s="9" t="s">
        <v>36</v>
      </c>
      <c r="E14" s="9">
        <v>18</v>
      </c>
      <c r="F14" s="9">
        <v>16</v>
      </c>
      <c r="G14" s="9"/>
      <c r="H14" s="10"/>
      <c r="I14" s="9">
        <f t="shared" ref="I14:I28" si="0">(E14-SUM(F14:G14))-K14</f>
        <v>2</v>
      </c>
      <c r="J14" s="10"/>
      <c r="K14" s="9"/>
      <c r="L14" s="10"/>
      <c r="M14" s="21">
        <f>AVERAGE([1]SC!J9:J26)</f>
        <v>76.388888888888886</v>
      </c>
      <c r="N14" s="15">
        <v>0.77</v>
      </c>
    </row>
    <row r="15" spans="1:14" s="11" customFormat="1" x14ac:dyDescent="0.25">
      <c r="A15" s="8" t="s">
        <v>37</v>
      </c>
      <c r="B15" s="9" t="s">
        <v>21</v>
      </c>
      <c r="C15" s="9" t="s">
        <v>35</v>
      </c>
      <c r="D15" s="9" t="s">
        <v>36</v>
      </c>
      <c r="E15" s="9">
        <v>17</v>
      </c>
      <c r="F15" s="9">
        <v>16</v>
      </c>
      <c r="G15" s="9"/>
      <c r="H15" s="10"/>
      <c r="I15" s="9">
        <f t="shared" si="0"/>
        <v>1</v>
      </c>
      <c r="J15" s="10"/>
      <c r="K15" s="9"/>
      <c r="L15" s="10"/>
      <c r="M15" s="9">
        <v>78</v>
      </c>
      <c r="N15" s="15">
        <v>0.76</v>
      </c>
    </row>
    <row r="16" spans="1:14" s="11" customFormat="1" x14ac:dyDescent="0.25">
      <c r="A16" s="8" t="s">
        <v>37</v>
      </c>
      <c r="B16" s="9" t="s">
        <v>38</v>
      </c>
      <c r="C16" s="9" t="s">
        <v>35</v>
      </c>
      <c r="D16" s="9" t="s">
        <v>36</v>
      </c>
      <c r="E16" s="9">
        <v>17</v>
      </c>
      <c r="F16" s="9">
        <v>15</v>
      </c>
      <c r="G16" s="9"/>
      <c r="H16" s="10"/>
      <c r="I16" s="9">
        <f t="shared" si="0"/>
        <v>2</v>
      </c>
      <c r="J16" s="10"/>
      <c r="K16" s="9"/>
      <c r="L16" s="10"/>
      <c r="M16" s="9">
        <v>75</v>
      </c>
      <c r="N16" s="15">
        <v>0.82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 t="e">
        <f t="shared" ref="H17:H27" si="1">F17/E17</f>
        <v>#DIV/0!</v>
      </c>
      <c r="I17" s="9">
        <f t="shared" si="0"/>
        <v>0</v>
      </c>
      <c r="J17" s="10" t="e">
        <f t="shared" ref="J17:J28" si="2">I17/E17</f>
        <v>#DIV/0!</v>
      </c>
      <c r="K17" s="9"/>
      <c r="L17" s="10" t="e">
        <f t="shared" ref="L17:L28" si="3">K17/E17</f>
        <v>#DIV/0!</v>
      </c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1"/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1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1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1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52</v>
      </c>
      <c r="F28" s="17">
        <f>SUM(F14:F27)</f>
        <v>47</v>
      </c>
      <c r="G28" s="17">
        <f>SUM(G14:G27)</f>
        <v>0</v>
      </c>
      <c r="H28" s="18">
        <f>SUM(F28:G28)/E28</f>
        <v>0.90384615384615385</v>
      </c>
      <c r="I28" s="17">
        <f t="shared" si="0"/>
        <v>5</v>
      </c>
      <c r="J28" s="18">
        <f t="shared" si="2"/>
        <v>9.6153846153846159E-2</v>
      </c>
      <c r="K28" s="17">
        <f>SUM(K14:K27)</f>
        <v>0</v>
      </c>
      <c r="L28" s="18">
        <f t="shared" si="3"/>
        <v>0</v>
      </c>
      <c r="M28" s="17">
        <f>AVERAGE(M14:M27)</f>
        <v>76.462962962962962</v>
      </c>
      <c r="N28" s="19">
        <f>AVERAGE(N14:N27)</f>
        <v>0.78333333333333333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MII INOCENCIO GARCIA HUERTA</v>
      </c>
      <c r="C37" s="23"/>
      <c r="D37" s="23"/>
      <c r="E37" s="13"/>
      <c r="F37" s="13"/>
      <c r="G37" s="23" t="s">
        <v>39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5" zoomScale="85" zoomScaleNormal="85" zoomScaleSheetLayoutView="100" workbookViewId="0">
      <selection activeCell="L14" sqref="L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2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FEB-JUN 24</v>
      </c>
      <c r="M8" s="29"/>
      <c r="N8" s="29"/>
    </row>
    <row r="10" spans="1:14" ht="13" x14ac:dyDescent="0.3">
      <c r="A10" s="4" t="s">
        <v>8</v>
      </c>
      <c r="B10" s="29" t="str">
        <f>'1'!B10</f>
        <v>MII INOCENCIO GARCIA HUERTA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SISTEMAS DE CALIDAD</v>
      </c>
      <c r="B14" s="9"/>
      <c r="C14" s="9" t="str">
        <f>'1'!C14</f>
        <v>801A</v>
      </c>
      <c r="D14" s="9" t="str">
        <f>'1'!D14</f>
        <v>IIND</v>
      </c>
      <c r="E14" s="9">
        <f>'1'!E14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ANALISIS Y MEJORA DE PROCESOS</v>
      </c>
      <c r="B15" s="9"/>
      <c r="C15" s="9" t="str">
        <f>'1'!C15</f>
        <v>801A</v>
      </c>
      <c r="D15" s="9" t="str">
        <f>'1'!D15</f>
        <v>IIND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ANALISIS Y MEJORA DE PROCESOS</v>
      </c>
      <c r="B16" s="9"/>
      <c r="C16" s="9" t="str">
        <f>'1'!C16</f>
        <v>801A</v>
      </c>
      <c r="D16" s="9" t="str">
        <f>'1'!D16</f>
        <v>IIND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MII INOCENCIO GARCIA HUERTA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B1" sqref="B1:N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3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FEB-JUN 24</v>
      </c>
      <c r="M8" s="29"/>
      <c r="N8" s="29"/>
    </row>
    <row r="10" spans="1:14" ht="13" x14ac:dyDescent="0.3">
      <c r="A10" s="4" t="s">
        <v>8</v>
      </c>
      <c r="B10" s="29" t="str">
        <f>'1'!B10</f>
        <v>MII INOCENCIO GARCIA HUERTA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SISTEMAS DE CALIDAD</v>
      </c>
      <c r="B14" s="9"/>
      <c r="C14" s="9" t="str">
        <f>'1'!C14</f>
        <v>801A</v>
      </c>
      <c r="D14" s="9" t="str">
        <f>'1'!D14</f>
        <v>IIND</v>
      </c>
      <c r="E14" s="9">
        <f>'1'!E14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ANALISIS Y MEJORA DE PROCESOS</v>
      </c>
      <c r="B15" s="9"/>
      <c r="C15" s="9" t="str">
        <f>'1'!C15</f>
        <v>801A</v>
      </c>
      <c r="D15" s="9" t="str">
        <f>'1'!D15</f>
        <v>IIND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ANALISIS Y MEJORA DE PROCESOS</v>
      </c>
      <c r="B16" s="9"/>
      <c r="C16" s="9" t="str">
        <f>'1'!C16</f>
        <v>801A</v>
      </c>
      <c r="D16" s="9" t="str">
        <f>'1'!D16</f>
        <v>IIND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MII INOCENCIO GARCIA HUERTA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4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FEB-JUN 24</v>
      </c>
      <c r="M8" s="29"/>
      <c r="N8" s="29"/>
    </row>
    <row r="10" spans="1:14" ht="13" x14ac:dyDescent="0.3">
      <c r="A10" s="4" t="s">
        <v>8</v>
      </c>
      <c r="B10" s="29" t="str">
        <f>'1'!B10</f>
        <v>MII INOCENCIO GARCIA HUERTA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SISTEMAS DE CALIDAD</v>
      </c>
      <c r="B14" s="9"/>
      <c r="C14" s="9" t="str">
        <f>'1'!C14</f>
        <v>801A</v>
      </c>
      <c r="D14" s="9" t="str">
        <f>'1'!D14</f>
        <v>IIND</v>
      </c>
      <c r="E14" s="9">
        <f>'1'!E14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ANALISIS Y MEJORA DE PROCESOS</v>
      </c>
      <c r="B15" s="9"/>
      <c r="C15" s="9" t="str">
        <f>'1'!C15</f>
        <v>801A</v>
      </c>
      <c r="D15" s="9" t="str">
        <f>'1'!D15</f>
        <v>IIND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ANALISIS Y MEJORA DE PROCESOS</v>
      </c>
      <c r="B16" s="9"/>
      <c r="C16" s="9" t="str">
        <f>'1'!C16</f>
        <v>801A</v>
      </c>
      <c r="D16" s="9" t="str">
        <f>'1'!D16</f>
        <v>IIND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MII INOCENCIO GARCIA HUERTA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G20" sqref="G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 t="s">
        <v>29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FEB-JUN 24</v>
      </c>
      <c r="M8" s="29"/>
      <c r="N8" s="29"/>
    </row>
    <row r="10" spans="1:14" ht="13" x14ac:dyDescent="0.3">
      <c r="A10" s="4" t="s">
        <v>8</v>
      </c>
      <c r="B10" s="29" t="str">
        <f>'1'!B10</f>
        <v>MII INOCENCIO GARCIA HUERTA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SISTEMAS DE CALIDAD</v>
      </c>
      <c r="B14" s="9"/>
      <c r="C14" s="9" t="str">
        <f>'1'!C14</f>
        <v>801A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5">
      <c r="A15" s="9" t="str">
        <f>'1'!A15</f>
        <v>ANALISIS Y MEJORA DE PROCESOS</v>
      </c>
      <c r="B15" s="9"/>
      <c r="C15" s="9" t="str">
        <f>'1'!C15</f>
        <v>801A</v>
      </c>
      <c r="D15" s="9" t="str">
        <f>'1'!D15</f>
        <v>IIND</v>
      </c>
      <c r="E15" s="9">
        <f>'1'!E15</f>
        <v>17</v>
      </c>
      <c r="F15" s="9"/>
      <c r="G15" s="9"/>
      <c r="H15" s="10">
        <f t="shared" ref="H15:H27" si="3">(F15+G15)/E15</f>
        <v>0</v>
      </c>
      <c r="I15" s="9">
        <f t="shared" si="0"/>
        <v>17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ANALISIS Y MEJORA DE PROCESOS</v>
      </c>
      <c r="B16" s="9"/>
      <c r="C16" s="9" t="str">
        <f>'1'!C16</f>
        <v>801A</v>
      </c>
      <c r="D16" s="9" t="str">
        <f>'1'!D16</f>
        <v>IIND</v>
      </c>
      <c r="E16" s="9">
        <f>'1'!E16</f>
        <v>17</v>
      </c>
      <c r="F16" s="9"/>
      <c r="G16" s="9"/>
      <c r="H16" s="10">
        <f t="shared" si="3"/>
        <v>0</v>
      </c>
      <c r="I16" s="9">
        <f t="shared" si="0"/>
        <v>17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34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MII INOCENCIO GARCIA HUERTA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INOCENCIO GARCIA HUERTA</cp:lastModifiedBy>
  <cp:revision/>
  <dcterms:created xsi:type="dcterms:W3CDTF">2021-11-22T14:45:25Z</dcterms:created>
  <dcterms:modified xsi:type="dcterms:W3CDTF">2024-06-18T19:01:28Z</dcterms:modified>
  <cp:category/>
  <cp:contentStatus/>
</cp:coreProperties>
</file>