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ENERO-JUNIO 2024\ESCOLARIZADO\REPORTE\"/>
    </mc:Choice>
  </mc:AlternateContent>
  <bookViews>
    <workbookView xWindow="0" yWindow="0" windowWidth="20490" windowHeight="753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23" l="1"/>
  <c r="L14" i="23"/>
  <c r="L15" i="22" l="1"/>
  <c r="I15" i="22"/>
  <c r="L14" i="22"/>
  <c r="I14" i="22"/>
  <c r="N28" i="10" l="1"/>
  <c r="M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28" i="10" l="1"/>
  <c r="L28" i="10"/>
  <c r="B10" i="25"/>
  <c r="B37" i="25" s="1"/>
  <c r="L8" i="25"/>
  <c r="B10" i="24"/>
  <c r="B37" i="24" s="1"/>
  <c r="L8" i="24"/>
  <c r="H8" i="24"/>
  <c r="E8" i="24"/>
  <c r="B10" i="23"/>
  <c r="B37" i="23" s="1"/>
  <c r="L8" i="23"/>
  <c r="H8" i="23"/>
  <c r="E8" i="23"/>
  <c r="B37" i="22"/>
  <c r="L8" i="22"/>
  <c r="H8" i="22"/>
  <c r="E8" i="22"/>
  <c r="B37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<sst xmlns="http://schemas.openxmlformats.org/spreadsheetml/2006/main" count="184" uniqueCount="49">
  <si>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</si>
  <si>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</si>
  <si>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</si>
  <si>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</si>
  <si>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</si>
  <si>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</si>
  <si>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</si>
  <si>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</si>
  <si>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</si>
  <si>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</si>
  <si>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</si>
  <si>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</si>
  <si>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</si>
  <si>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</si>
  <si>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</si>
  <si>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</si>
  <si>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</si>
  <si>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</si>
  <si>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</si>
  <si>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</si>
  <si>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</si>
  <si>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</si>
  <si>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</si>
  <si>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</si>
  <si>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</si>
  <si>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</si>
  <si>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</si>
  <si>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</si>
  <si>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</si>
  <si>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</si>
  <si>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</si>
  <si>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ELECTROMECÁNICA</t>
  </si>
  <si>
    <t>MTRO. ESTEBAN DOMINGUEZ FISCAL</t>
  </si>
  <si>
    <t>FEB-JUN 2024</t>
  </si>
  <si>
    <t>DIVISIÓN DE INGENIERIA</t>
  </si>
  <si>
    <t>FUNDAMENTOS DE INVESTIGACION</t>
  </si>
  <si>
    <t>ANÁLISIS DE LA REALIDA NACIONAL</t>
  </si>
  <si>
    <t>402A</t>
  </si>
  <si>
    <t>402B</t>
  </si>
  <si>
    <t>213C</t>
  </si>
  <si>
    <t>IEM</t>
  </si>
  <si>
    <t>IIND</t>
  </si>
  <si>
    <t xml:space="preserve"> MTRO. ESTEBAN DOMINGUE FISCAL</t>
  </si>
  <si>
    <t>II</t>
  </si>
  <si>
    <t>201C</t>
  </si>
  <si>
    <t>ANÁLISIS DE LA REALIDAD NACIONAL</t>
  </si>
  <si>
    <t>S/E</t>
  </si>
  <si>
    <t>III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</si>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</sst>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7" zoomScaleNormal="110" zoomScaleSheetLayoutView="100" workbookViewId="0">
      <selection activeCell="A14" sqref="A14: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9.140625" style="1" customWidth="1"/>
    <col min="7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34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1</v>
      </c>
      <c r="G8" s="4" t="s">
        <v>5</v>
      </c>
      <c r="H8" s="5">
        <v>2</v>
      </c>
      <c r="I8" s="33" t="s">
        <v>6</v>
      </c>
      <c r="J8" s="33"/>
      <c r="K8" s="33"/>
      <c r="L8" s="34" t="s">
        <v>33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20</v>
      </c>
      <c r="C14" s="9" t="s">
        <v>37</v>
      </c>
      <c r="D14" s="9" t="s">
        <v>40</v>
      </c>
      <c r="E14" s="9">
        <v>34</v>
      </c>
      <c r="F14" s="9">
        <v>10</v>
      </c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f t="shared" ref="L14:L28" si="1">K14/E14</f>
        <v>0</v>
      </c>
      <c r="M14" s="21">
        <v>0.64</v>
      </c>
      <c r="N14" s="15">
        <v>0.71</v>
      </c>
    </row>
    <row r="15" spans="1:14" s="11" customFormat="1" x14ac:dyDescent="0.2">
      <c r="A15" s="8" t="s">
        <v>35</v>
      </c>
      <c r="B15" s="9" t="s">
        <v>20</v>
      </c>
      <c r="C15" s="9" t="s">
        <v>38</v>
      </c>
      <c r="D15" s="9" t="s">
        <v>40</v>
      </c>
      <c r="E15" s="9">
        <v>14</v>
      </c>
      <c r="F15" s="9">
        <v>5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21">
        <v>0.57999999999999996</v>
      </c>
      <c r="N15" s="15">
        <v>0.64</v>
      </c>
    </row>
    <row r="16" spans="1:14" s="11" customFormat="1" x14ac:dyDescent="0.2">
      <c r="A16" s="8" t="s">
        <v>36</v>
      </c>
      <c r="B16" s="9" t="s">
        <v>20</v>
      </c>
      <c r="C16" s="9" t="s">
        <v>39</v>
      </c>
      <c r="D16" s="9" t="s">
        <v>41</v>
      </c>
      <c r="E16" s="9">
        <v>21</v>
      </c>
      <c r="F16" s="9">
        <v>19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1">
        <v>0.77</v>
      </c>
      <c r="N16" s="15">
        <v>0.71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21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>
        <v>0</v>
      </c>
      <c r="L19" s="10" t="e">
        <f t="shared" si="1"/>
        <v>#DIV/0!</v>
      </c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>
        <v>0</v>
      </c>
      <c r="L20" s="10" t="e">
        <f t="shared" si="1"/>
        <v>#DIV/0!</v>
      </c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>
        <v>0</v>
      </c>
      <c r="L21" s="10" t="e">
        <f t="shared" si="1"/>
        <v>#DIV/0!</v>
      </c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>
        <v>0</v>
      </c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>
        <v>0</v>
      </c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>
        <v>0</v>
      </c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>
        <v>0</v>
      </c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>
        <v>0</v>
      </c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>
        <v>0</v>
      </c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69</v>
      </c>
      <c r="F28" s="17">
        <f>SUM(F14:F27)</f>
        <v>34</v>
      </c>
      <c r="G28" s="17">
        <f>SUM(G14:G27)</f>
        <v>0</v>
      </c>
      <c r="H28" s="18"/>
      <c r="I28" s="17">
        <f t="shared" si="0"/>
        <v>35</v>
      </c>
      <c r="J28" s="18"/>
      <c r="K28" s="17">
        <v>0</v>
      </c>
      <c r="L28" s="18">
        <f t="shared" si="1"/>
        <v>0</v>
      </c>
      <c r="M28" s="17">
        <f>AVERAGE(M14:M27)</f>
        <v>0.66333333333333333</v>
      </c>
      <c r="N28" s="19">
        <f>AVERAGE(N14:N27)</f>
        <v>0.68666666666666665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10" zoomScaleNormal="110" zoomScaleSheetLayoutView="100" workbookViewId="0">
      <selection activeCell="A14" sqref="A14: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FEB-JUN 2024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43</v>
      </c>
      <c r="C14" s="9" t="s">
        <v>37</v>
      </c>
      <c r="D14" s="9" t="s">
        <v>40</v>
      </c>
      <c r="E14" s="9">
        <v>34</v>
      </c>
      <c r="F14" s="9">
        <v>8</v>
      </c>
      <c r="G14" s="9"/>
      <c r="H14" s="10"/>
      <c r="I14" s="9">
        <f t="shared" ref="I14:I15" si="0">(E14-SUM(F14:G14))-K14</f>
        <v>26</v>
      </c>
      <c r="J14" s="10"/>
      <c r="K14" s="9">
        <v>0</v>
      </c>
      <c r="L14" s="10">
        <f t="shared" ref="L14:L15" si="1">K14/E14</f>
        <v>0</v>
      </c>
      <c r="M14" s="21">
        <v>0.66</v>
      </c>
      <c r="N14" s="15">
        <v>0.77</v>
      </c>
    </row>
    <row r="15" spans="1:14" s="11" customFormat="1" x14ac:dyDescent="0.2">
      <c r="A15" s="8" t="s">
        <v>35</v>
      </c>
      <c r="B15" s="9" t="s">
        <v>43</v>
      </c>
      <c r="C15" s="9" t="s">
        <v>38</v>
      </c>
      <c r="D15" s="9" t="s">
        <v>40</v>
      </c>
      <c r="E15" s="9">
        <v>14</v>
      </c>
      <c r="F15" s="9">
        <v>10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21">
        <v>0.63</v>
      </c>
      <c r="N15" s="15">
        <v>0.71</v>
      </c>
    </row>
    <row r="16" spans="1:14" s="11" customFormat="1" x14ac:dyDescent="0.2">
      <c r="A16" s="8" t="s">
        <v>45</v>
      </c>
      <c r="B16" s="9" t="s">
        <v>46</v>
      </c>
      <c r="C16" s="9" t="s">
        <v>44</v>
      </c>
      <c r="D16" s="9" t="s">
        <v>41</v>
      </c>
      <c r="E16" s="9">
        <v>21</v>
      </c>
      <c r="F16" s="9"/>
      <c r="G16" s="9"/>
      <c r="H16" s="10"/>
      <c r="I16" s="9"/>
      <c r="J16" s="10"/>
      <c r="K16" s="9"/>
      <c r="L16" s="10"/>
      <c r="M16" s="21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110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FEB-JUN 2024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47</v>
      </c>
      <c r="C14" s="9" t="s">
        <v>37</v>
      </c>
      <c r="D14" s="9" t="s">
        <v>40</v>
      </c>
      <c r="E14" s="9">
        <v>34</v>
      </c>
      <c r="F14" s="9">
        <v>23</v>
      </c>
      <c r="G14" s="9"/>
      <c r="H14" s="10"/>
      <c r="I14" s="9">
        <v>11</v>
      </c>
      <c r="J14" s="10"/>
      <c r="K14" s="9">
        <v>0</v>
      </c>
      <c r="L14" s="10">
        <f t="shared" ref="L14:L15" si="0">K14/E14</f>
        <v>0</v>
      </c>
      <c r="M14" s="21">
        <v>0.61</v>
      </c>
      <c r="N14" s="15">
        <v>0.7</v>
      </c>
    </row>
    <row r="15" spans="1:14" s="11" customFormat="1" x14ac:dyDescent="0.2">
      <c r="A15" s="8" t="s">
        <v>35</v>
      </c>
      <c r="B15" s="9" t="s">
        <v>47</v>
      </c>
      <c r="C15" s="9" t="s">
        <v>38</v>
      </c>
      <c r="D15" s="9" t="s">
        <v>40</v>
      </c>
      <c r="E15" s="9">
        <v>14</v>
      </c>
      <c r="F15" s="9">
        <v>7</v>
      </c>
      <c r="G15" s="9"/>
      <c r="H15" s="10"/>
      <c r="I15" s="9">
        <v>7</v>
      </c>
      <c r="J15" s="10"/>
      <c r="K15" s="9">
        <v>0</v>
      </c>
      <c r="L15" s="10">
        <f t="shared" si="0"/>
        <v>0</v>
      </c>
      <c r="M15" s="21">
        <v>0.44</v>
      </c>
      <c r="N15" s="15">
        <v>0.59</v>
      </c>
    </row>
    <row r="16" spans="1:14" s="11" customFormat="1" x14ac:dyDescent="0.2">
      <c r="A16" s="8" t="s">
        <v>45</v>
      </c>
      <c r="B16" s="9" t="s">
        <v>47</v>
      </c>
      <c r="C16" s="9" t="s">
        <v>44</v>
      </c>
      <c r="D16" s="9" t="s">
        <v>41</v>
      </c>
      <c r="E16" s="9">
        <v>21</v>
      </c>
      <c r="F16" s="9">
        <v>16</v>
      </c>
      <c r="G16" s="9"/>
      <c r="H16" s="10"/>
      <c r="I16" s="9">
        <v>5</v>
      </c>
      <c r="J16" s="10"/>
      <c r="K16" s="9"/>
      <c r="L16" s="10"/>
      <c r="M16" s="21">
        <v>0.7</v>
      </c>
      <c r="N16" s="15">
        <v>0.81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1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FEB-JUN 2024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20" zoomScaleNormal="12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/>
      <c r="C8" s="34"/>
      <c r="D8" s="14" t="s">
        <v>4</v>
      </c>
      <c r="E8" s="20"/>
      <c r="F8"/>
      <c r="G8" s="4" t="s">
        <v>5</v>
      </c>
      <c r="H8" s="20"/>
      <c r="I8" s="33" t="s">
        <v>6</v>
      </c>
      <c r="J8" s="33"/>
      <c r="K8" s="33"/>
      <c r="L8" s="34" t="str">
        <f>'1'!L8</f>
        <v>FEB-JUN 2024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cp:lastPrinted>2024-06-10T23:21:29Z</cp:lastPrinted>
  <dcterms:created xsi:type="dcterms:W3CDTF">2021-11-22T14:45:25Z</dcterms:created>
  <dcterms:modified xsi:type="dcterms:W3CDTF">2024-06-12T02:38:18Z</dcterms:modified>
  <cp:category/>
  <cp:contentStatus/>
</cp:coreProperties>
</file>