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ebrero-jun2024\REPORTES PARCIALES\"/>
    </mc:Choice>
  </mc:AlternateContent>
  <bookViews>
    <workbookView xWindow="-105" yWindow="-105" windowWidth="19425" windowHeight="10425" firstSheet="1" activeTab="4"/>
  </bookViews>
  <sheets>
    <sheet name="ESTRA401 A" sheetId="1" r:id="rId1"/>
    <sheet name="ESTRA401 B" sheetId="3" r:id="rId2"/>
    <sheet name="ESTRA401 C" sheetId="4" r:id="rId3"/>
    <sheet name="ING DE SISTEMAS" sheetId="5" r:id="rId4"/>
    <sheet name="GESTION DE LA PRODUCTIVIDAD" sheetId="7" r:id="rId5"/>
  </sheets>
  <externalReferences>
    <externalReference r:id="rId6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N9" i="1"/>
  <c r="L37" i="7"/>
  <c r="L36" i="7"/>
  <c r="L35" i="7"/>
  <c r="L38" i="7"/>
  <c r="L39" i="7"/>
  <c r="K38" i="5"/>
  <c r="K37" i="5"/>
  <c r="K37" i="7"/>
  <c r="K36" i="7"/>
  <c r="K35" i="7"/>
  <c r="K45" i="4"/>
  <c r="L45" i="4"/>
  <c r="M45" i="4"/>
  <c r="N24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5" i="4"/>
  <c r="N26" i="4"/>
  <c r="N27" i="4"/>
  <c r="N28" i="4"/>
  <c r="N29" i="4"/>
  <c r="N30" i="4"/>
  <c r="N31" i="4"/>
  <c r="K41" i="7"/>
  <c r="L41" i="7"/>
  <c r="M41" i="7"/>
  <c r="J41" i="7"/>
  <c r="M38" i="7"/>
  <c r="J36" i="7"/>
  <c r="J37" i="7"/>
  <c r="J39" i="7"/>
  <c r="J35" i="7"/>
  <c r="J38" i="7"/>
  <c r="N28" i="7"/>
  <c r="N29" i="7"/>
  <c r="N30" i="7"/>
  <c r="N31" i="7"/>
  <c r="N32" i="7"/>
  <c r="N33" i="7"/>
  <c r="N34" i="7"/>
  <c r="K43" i="5"/>
  <c r="L43" i="5"/>
  <c r="M43" i="5"/>
  <c r="J43" i="5"/>
  <c r="N35" i="5"/>
  <c r="N28" i="5"/>
  <c r="N29" i="5"/>
  <c r="N30" i="5"/>
  <c r="N31" i="5"/>
  <c r="N32" i="5"/>
  <c r="N33" i="5"/>
  <c r="N34" i="5"/>
  <c r="J45" i="4"/>
  <c r="K35" i="3"/>
  <c r="L35" i="3"/>
  <c r="M35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30" i="3"/>
  <c r="J35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9" i="3"/>
  <c r="K47" i="1"/>
  <c r="L47" i="1"/>
  <c r="M47" i="1"/>
  <c r="K46" i="1"/>
  <c r="K49" i="1"/>
  <c r="L46" i="1"/>
  <c r="L49" i="1"/>
  <c r="M46" i="1"/>
  <c r="K45" i="1"/>
  <c r="K48" i="1"/>
  <c r="L45" i="1"/>
  <c r="L48" i="1"/>
  <c r="M45" i="1"/>
  <c r="N17" i="1"/>
  <c r="N18" i="1"/>
  <c r="N19" i="1"/>
  <c r="N20" i="1"/>
  <c r="N21" i="1"/>
  <c r="N22" i="1"/>
  <c r="N23" i="1"/>
  <c r="N24" i="1"/>
  <c r="N25" i="1"/>
  <c r="N26" i="1"/>
  <c r="J51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9" i="1"/>
  <c r="M37" i="7"/>
  <c r="M36" i="7"/>
  <c r="M39" i="7"/>
  <c r="M35" i="7"/>
  <c r="K3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44" i="7"/>
  <c r="B45" i="7"/>
  <c r="B46" i="7"/>
  <c r="B47" i="7"/>
  <c r="B48" i="7"/>
  <c r="B49" i="7"/>
  <c r="B50" i="7"/>
  <c r="B51" i="7"/>
  <c r="B52" i="7"/>
  <c r="B53" i="7"/>
  <c r="B54" i="7"/>
  <c r="B55" i="7"/>
  <c r="N9" i="7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11" i="1"/>
  <c r="N12" i="1"/>
  <c r="N13" i="1"/>
  <c r="N14" i="1"/>
  <c r="N15" i="1"/>
  <c r="N16" i="1"/>
  <c r="N27" i="1"/>
  <c r="N10" i="1"/>
  <c r="K51" i="1"/>
  <c r="L51" i="1"/>
  <c r="M51" i="1"/>
  <c r="M39" i="5"/>
  <c r="L39" i="5"/>
  <c r="K39" i="5"/>
  <c r="J39" i="5"/>
  <c r="M38" i="5"/>
  <c r="L38" i="5"/>
  <c r="J38" i="5"/>
  <c r="J41" i="5"/>
  <c r="M37" i="5"/>
  <c r="L37" i="5"/>
  <c r="J37" i="5"/>
  <c r="J40" i="5"/>
  <c r="B10" i="5"/>
  <c r="B11" i="5"/>
  <c r="B12" i="5"/>
  <c r="B13" i="5"/>
  <c r="B14" i="5"/>
  <c r="B15" i="5"/>
  <c r="B16" i="5"/>
  <c r="B17" i="5"/>
  <c r="B18" i="5"/>
  <c r="B19" i="5"/>
  <c r="M41" i="4"/>
  <c r="L41" i="4"/>
  <c r="K41" i="4"/>
  <c r="K39" i="4"/>
  <c r="K42" i="4"/>
  <c r="J41" i="4"/>
  <c r="M40" i="4"/>
  <c r="L40" i="4"/>
  <c r="L43" i="4"/>
  <c r="K40" i="4"/>
  <c r="J40" i="4"/>
  <c r="M39" i="4"/>
  <c r="M42" i="4"/>
  <c r="L39" i="4"/>
  <c r="J3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M31" i="3"/>
  <c r="L31" i="3"/>
  <c r="K31" i="3"/>
  <c r="K29" i="3"/>
  <c r="K32" i="3"/>
  <c r="J31" i="3"/>
  <c r="M30" i="3"/>
  <c r="M33" i="3"/>
  <c r="L30" i="3"/>
  <c r="K30" i="3"/>
  <c r="J30" i="3"/>
  <c r="M29" i="3"/>
  <c r="M32" i="3"/>
  <c r="L29" i="3"/>
  <c r="J29" i="3"/>
  <c r="J47" i="1"/>
  <c r="J46" i="1"/>
  <c r="J49" i="1"/>
  <c r="J45" i="1"/>
  <c r="J48" i="1"/>
  <c r="J42" i="4"/>
  <c r="J43" i="4"/>
  <c r="K43" i="4"/>
  <c r="J32" i="3"/>
  <c r="J33" i="3"/>
  <c r="M41" i="5"/>
  <c r="M40" i="5"/>
  <c r="M43" i="4"/>
  <c r="M48" i="1"/>
  <c r="M49" i="1"/>
  <c r="N29" i="3"/>
  <c r="K33" i="3"/>
  <c r="N36" i="7"/>
  <c r="L42" i="4"/>
  <c r="L40" i="5"/>
  <c r="L41" i="5"/>
  <c r="N37" i="5"/>
  <c r="N41" i="4"/>
  <c r="N40" i="4"/>
  <c r="N43" i="4"/>
  <c r="N45" i="4"/>
  <c r="N39" i="4"/>
  <c r="N42" i="4"/>
  <c r="N31" i="3"/>
  <c r="N33" i="3"/>
  <c r="L33" i="3"/>
  <c r="N35" i="3"/>
  <c r="L32" i="3"/>
  <c r="N38" i="5"/>
  <c r="K41" i="5"/>
  <c r="N43" i="5"/>
  <c r="K40" i="5"/>
  <c r="N39" i="5"/>
  <c r="K39" i="7"/>
  <c r="N41" i="7"/>
  <c r="N37" i="7"/>
  <c r="N35" i="7"/>
  <c r="N45" i="1"/>
  <c r="N46" i="1"/>
  <c r="N47" i="1"/>
  <c r="N32" i="3"/>
  <c r="N39" i="7"/>
  <c r="N40" i="5"/>
  <c r="N41" i="5"/>
  <c r="N38" i="7"/>
  <c r="N48" i="1"/>
  <c r="N49" i="1"/>
</calcChain>
</file>

<file path=xl/sharedStrings.xml><?xml version="1.0" encoding="utf-8"?>
<sst xmlns="http://schemas.openxmlformats.org/spreadsheetml/2006/main" count="634" uniqueCount="196">
  <si>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</si>
  <si>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</si>
  <si>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</si>
  <si>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</si>
  <si>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</si>
  <si>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</si>
  <si>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</si>
  <si>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</si>
  <si>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</si>
  <si>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</si>
  <si>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</si>
  <si>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</si>
  <si>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</si>
  <si>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</si>
  <si>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</si>
  <si>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</si>
  <si>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</si>
  <si>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</si>
  <si>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</si>
  <si>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</si>
  <si>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ME. MARTA GABRIELA LIMON OROZCO</t>
  </si>
  <si>
    <t>211U0660</t>
  </si>
  <si>
    <t>211U0077</t>
  </si>
  <si>
    <t>211U0087</t>
  </si>
  <si>
    <t>PROMEDIO</t>
  </si>
  <si>
    <t>PROMEDIO:</t>
  </si>
  <si>
    <t>ME.MARTA GABRIELA LIMON OROZCO</t>
  </si>
  <si>
    <t>INSTITUTO TECNOLOGICO SUPERIOR DE SAN ANDRES TUXTLA</t>
  </si>
  <si>
    <t>211U0078</t>
  </si>
  <si>
    <t>211U0116</t>
  </si>
  <si>
    <t>211U0081</t>
  </si>
  <si>
    <t>211U0086</t>
  </si>
  <si>
    <t>211U0099</t>
  </si>
  <si>
    <t>221U0054</t>
  </si>
  <si>
    <t>221U0059</t>
  </si>
  <si>
    <t>221U0062</t>
  </si>
  <si>
    <t>221U0067</t>
  </si>
  <si>
    <t>221U0069</t>
  </si>
  <si>
    <t>221U0056</t>
  </si>
  <si>
    <t>221U0075</t>
  </si>
  <si>
    <t>221U0076</t>
  </si>
  <si>
    <t>221U0080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</si>
  <si>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</si>
  <si>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</si>
  <si>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</si>
  <si>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</si>
  <si>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</si>
  <si>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</si>
  <si>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</si>
  <si>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</si>
  <si>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221U0099</t>
  </si>
  <si>
    <t>221U0101</t>
  </si>
  <si>
    <t>221U0104</t>
  </si>
  <si>
    <t>221U0106</t>
  </si>
  <si>
    <t>221U0109</t>
  </si>
  <si>
    <t>221U0110</t>
  </si>
  <si>
    <t>221U0111</t>
  </si>
  <si>
    <t>221U0115</t>
  </si>
  <si>
    <t>211U0118</t>
  </si>
  <si>
    <t>221U0117</t>
  </si>
  <si>
    <t>221U0118</t>
  </si>
  <si>
    <t>221U0057</t>
  </si>
  <si>
    <t>221U0060</t>
  </si>
  <si>
    <t>221U0061</t>
  </si>
  <si>
    <t>221U0066</t>
  </si>
  <si>
    <t>221U0078</t>
  </si>
  <si>
    <t>221U0091</t>
  </si>
  <si>
    <t>221U0093</t>
  </si>
  <si>
    <t>231U0001</t>
  </si>
  <si>
    <t>221U0103</t>
  </si>
  <si>
    <t>221U0105</t>
  </si>
  <si>
    <t>221U0107</t>
  </si>
  <si>
    <t>221U0133</t>
  </si>
  <si>
    <t>221U0729</t>
  </si>
  <si>
    <t>221U0807</t>
  </si>
  <si>
    <t>221U0055</t>
  </si>
  <si>
    <t>221U0058</t>
  </si>
  <si>
    <t>221U0126</t>
  </si>
  <si>
    <t>221U0077</t>
  </si>
  <si>
    <t>221U0079</t>
  </si>
  <si>
    <t>221U0082</t>
  </si>
  <si>
    <t>221U0134</t>
  </si>
  <si>
    <t>211U0088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</si>
  <si>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</si>
  <si>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</si>
  <si>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</si>
  <si>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</si>
  <si>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</si>
  <si>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</si>
  <si>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</si>
  <si>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</si>
  <si>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</si>
  <si>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201U0409</t>
  </si>
  <si>
    <t>401 A</t>
  </si>
  <si>
    <t>FEBRERO-JULIO 2024</t>
  </si>
  <si>
    <t>ESTUDIO DEL TRABAJO II</t>
  </si>
  <si>
    <t>ALAVEZ DE LA HOZ ALFREDO</t>
  </si>
  <si>
    <t>AREVALO DOMINGUEZ MILDRED</t>
  </si>
  <si>
    <t>BLANCO ZARATE ALAN OSVALDO</t>
  </si>
  <si>
    <t>CASTAÑEDA GONZALEZ JOSE ALEJANDRO</t>
  </si>
  <si>
    <t>CHACHA HERNANDEZ EMILIANO SEBASTIAN</t>
  </si>
  <si>
    <t>CHIBAMBA SEBA LUIS MARIO</t>
  </si>
  <si>
    <t>401 B</t>
  </si>
  <si>
    <t>FEBRERO-JUNIO 2024</t>
  </si>
  <si>
    <t>211U0569</t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</si>
  <si>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</si>
  <si>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</si>
  <si>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</si>
  <si>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</si>
  <si>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</si>
  <si>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FRANCO ALONSO ABRIL MAYRANI</t>
  </si>
  <si>
    <t>GOMEZ SANTOS JOSE ROGELIO</t>
  </si>
  <si>
    <t>HERNÁNDEZ SANTOS JAIME</t>
  </si>
  <si>
    <t>HERNANDEZ ZAPOT MARIA FERNANDA</t>
  </si>
  <si>
    <t>MORENO CASTRO ADRIAN DE JESUS</t>
  </si>
  <si>
    <t>OLIVEROS ISIDORO VANIA</t>
  </si>
  <si>
    <t>ORTIZ MARCIAL MONSERRAT</t>
  </si>
  <si>
    <t>PEREZ REYES STEFANY GABRIELA</t>
  </si>
  <si>
    <t>RINCON ZAMUDIO JAVIER MANUEL</t>
  </si>
  <si>
    <t>SOSA AMOROSO ZAIR OTONIEL</t>
  </si>
  <si>
    <t>SOSA MARTINEZ JESSICA ALEJANDRA</t>
  </si>
  <si>
    <t>URIETA MARTINEZ KAREN</t>
  </si>
  <si>
    <t>401 C</t>
  </si>
  <si>
    <t>211U0095</t>
  </si>
  <si>
    <t>ACOSTA BUSTAMANTE HECTOR JOSE</t>
  </si>
  <si>
    <t>ALEMAN GONZALEZ MARIA FERNANDA</t>
  </si>
  <si>
    <t>ANTELE GARCIA CHELSEA VALERIA</t>
  </si>
  <si>
    <t>COYOLT LUCIANO KEVIN</t>
  </si>
  <si>
    <t>DOMINGUEZ GOMEZ MOISES</t>
  </si>
  <si>
    <t>EUGENIO DURAN IRIS ANETH</t>
  </si>
  <si>
    <t>FILIDOR DOMÍNGUEZ KARLA LISSET</t>
  </si>
  <si>
    <t>FISCAL MEMECHI JOSE GABRIEL</t>
  </si>
  <si>
    <t>HERNANDEZ DOMINGUEZ JULIO CESAR</t>
  </si>
  <si>
    <t>MARTINEZ AGUIRRE IVETT MONTSERRAT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</si>
  <si>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</si>
  <si>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</si>
  <si>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</si>
  <si>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</si>
  <si>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</si>
  <si>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</si>
  <si>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</si>
  <si>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 ARELI</t>
  </si>
  <si>
    <t>701 A</t>
  </si>
  <si>
    <t>INGENIERIA DE SISTEMAS</t>
  </si>
  <si>
    <t>FEBRERO-JUNIO2024</t>
  </si>
  <si>
    <t>211U0067</t>
  </si>
  <si>
    <t>211U0071</t>
  </si>
  <si>
    <t>211U0002</t>
  </si>
  <si>
    <t>211U0003</t>
  </si>
  <si>
    <t>201U0036</t>
  </si>
  <si>
    <t>211U0006</t>
  </si>
  <si>
    <t>AGUILAR GOMEZ GERMAN</t>
  </si>
  <si>
    <t>CAMPOS GABINO RODRIGO</t>
  </si>
  <si>
    <t>CHIGO ALFONSO DAMARIS AZENETH</t>
  </si>
  <si>
    <t>CHIGO MARTINEZ JORGE DAVID</t>
  </si>
  <si>
    <t>CHIGUIL PEREZ AURORA</t>
  </si>
  <si>
    <t>CRUZ DOMINGUEZ IRVIN</t>
  </si>
  <si>
    <t>CRUZ TEPACH ITZEL MARIANA</t>
  </si>
  <si>
    <t>GOMEZ GOLPE JENIFER</t>
  </si>
  <si>
    <t>GOXCON SOSA JOSE ANGEL</t>
  </si>
  <si>
    <t>MARTINEZ SOLIS ADDIEL DE JESUS</t>
  </si>
  <si>
    <t>PATRICIO VALDIVIA JOSE CARLOS</t>
  </si>
  <si>
    <t>801 A</t>
  </si>
  <si>
    <t>GESTION DE LA PRODUCTIVIDAD</t>
  </si>
  <si>
    <t>201U0006</t>
  </si>
  <si>
    <t>201U0007</t>
  </si>
  <si>
    <t>241U0005</t>
  </si>
  <si>
    <t>201U0008</t>
  </si>
  <si>
    <t>201U0010</t>
  </si>
  <si>
    <t>191U0018</t>
  </si>
  <si>
    <t>201U0013</t>
  </si>
  <si>
    <t>191U0030</t>
  </si>
  <si>
    <t>201U0021</t>
  </si>
  <si>
    <t>201U0024</t>
  </si>
  <si>
    <t>201U0025</t>
  </si>
  <si>
    <t>201U0028</t>
  </si>
  <si>
    <t>201U0035</t>
  </si>
  <si>
    <t>201U0042</t>
  </si>
  <si>
    <t>201U0044</t>
  </si>
  <si>
    <t>ANTELE DOMINGUEZ PABLO AKARY</t>
  </si>
  <si>
    <t>ATAXCA CAGAL EVELYN</t>
  </si>
  <si>
    <t>CADENA IBARRA DAVID ELIAM</t>
  </si>
  <si>
    <t>CAPORAL ANDRADE LUIS RODOLFO</t>
  </si>
  <si>
    <t>CHAGALA CORDOBA ARLET</t>
  </si>
  <si>
    <t>CHIGUIL HERNANDEZ EDUARDO MANUEL</t>
  </si>
  <si>
    <t>CHIPOL POLITO EDUARDO</t>
  </si>
  <si>
    <t>ESCUDERO ESCOBAR MADAY DEL CARMEN</t>
  </si>
  <si>
    <t>GORGONIO COBAXIN KAREN LIZBETH</t>
  </si>
  <si>
    <t>HERNANDEZ CAIXBA LUIS ALBERTO</t>
  </si>
  <si>
    <t>HERNANDEZ DOMINGUEZ CARLOS ALBERTO</t>
  </si>
  <si>
    <t>HERRERA PEREZ CARLOS ALBERTO</t>
  </si>
  <si>
    <t>MARTINEZ MARIN FRANCISCO JAVIER</t>
  </si>
  <si>
    <t>MIL LINARES EMMANUEL DE JESUS</t>
  </si>
  <si>
    <t>PEREZ VAZQUEZ JAQUELIN</t>
  </si>
  <si>
    <t>PUCHETA MARCIAL NORA JOSEFINA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</si>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</sst>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0" fillId="5" borderId="2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0" xfId="0" applyFont="1"/>
    <xf numFmtId="0" fontId="1" fillId="3" borderId="0" xfId="0" applyFont="1" applyFill="1" applyAlignment="1">
      <alignment horizontal="center"/>
    </xf>
    <xf numFmtId="9" fontId="1" fillId="3" borderId="0" xfId="1" applyFont="1" applyFill="1" applyBorder="1" applyAlignment="1">
      <alignment horizontal="center"/>
    </xf>
    <xf numFmtId="9" fontId="5" fillId="3" borderId="0" xfId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4" borderId="0" xfId="0" applyFill="1"/>
    <xf numFmtId="0" fontId="0" fillId="5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" xfId="0" applyNumberFormat="1" applyBorder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8" fillId="4" borderId="8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/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/>
    <xf numFmtId="0" fontId="0" fillId="0" borderId="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332619</xdr:colOff>
      <xdr:row>52</xdr:row>
      <xdr:rowOff>90715</xdr:rowOff>
    </xdr:from>
    <xdr:to>
      <xdr:col>12</xdr:col>
      <xdr:colOff>1729</xdr:colOff>
      <xdr:row>56</xdr:row>
      <xdr:rowOff>72197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31534EC-8F4C-0421-C78C-2B512CE92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381" y="11029346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45357</xdr:colOff>
      <xdr:row>36</xdr:row>
      <xdr:rowOff>173869</xdr:rowOff>
    </xdr:from>
    <xdr:to>
      <xdr:col>12</xdr:col>
      <xdr:colOff>213396</xdr:colOff>
      <xdr:row>40</xdr:row>
      <xdr:rowOff>155352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488326F-101B-D913-C4C5-2C4736975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143" y="11112500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15119</xdr:colOff>
      <xdr:row>47</xdr:row>
      <xdr:rowOff>75595</xdr:rowOff>
    </xdr:from>
    <xdr:to>
      <xdr:col>12</xdr:col>
      <xdr:colOff>183157</xdr:colOff>
      <xdr:row>51</xdr:row>
      <xdr:rowOff>57078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3C932CB-6A11-6F80-6A1B-16458D02D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8809" y="11354405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43</xdr:row>
      <xdr:rowOff>173870</xdr:rowOff>
    </xdr:from>
    <xdr:to>
      <xdr:col>12</xdr:col>
      <xdr:colOff>258752</xdr:colOff>
      <xdr:row>47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6E436A7-F3AA-A349-ABF7-6B17BAE5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4405" y="10931072"/>
          <a:ext cx="969348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41</xdr:row>
      <xdr:rowOff>173870</xdr:rowOff>
    </xdr:from>
    <xdr:to>
      <xdr:col>12</xdr:col>
      <xdr:colOff>258753</xdr:colOff>
      <xdr:row>45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6E436A7-F3AA-A349-ABF7-6B17BAE5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6065" y="7460495"/>
          <a:ext cx="930038" cy="743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brero-jun2024/ESTUDIO%20DEL%20TRABAJO%20II/401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 1"/>
      <sheetName val="UNIDAD 2"/>
    </sheetNames>
    <sheetDataSet>
      <sheetData sheetId="0">
        <row r="13">
          <cell r="B13" t="str">
            <v>CRUZ BELLO YADIRA</v>
          </cell>
        </row>
        <row r="14">
          <cell r="B14" t="str">
            <v>CRUZ GONZALEZ ITZEL ZAHORI</v>
          </cell>
        </row>
        <row r="15">
          <cell r="B15" t="str">
            <v>FERMAN JIMENEZ JUAN ANGEL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8">
          <cell r="B18" t="str">
            <v>GARCIA CRUZ RUTH</v>
          </cell>
        </row>
        <row r="19">
          <cell r="B19" t="str">
            <v>GARCIA RUEDA ANDREK EDUARDO</v>
          </cell>
        </row>
        <row r="20">
          <cell r="B20" t="str">
            <v>HERNANDEZ VELAZQUEZ RENEE</v>
          </cell>
        </row>
        <row r="21">
          <cell r="B21" t="str">
            <v>HERNÁNDEZ QUINO CRISTINA DEL CARMEN</v>
          </cell>
        </row>
        <row r="22">
          <cell r="B22" t="str">
            <v>IXTEPAN JAUREGUI DAYANA</v>
          </cell>
        </row>
        <row r="23">
          <cell r="B23" t="str">
            <v>LUCHO COTO FATIMA DE JESUS</v>
          </cell>
        </row>
        <row r="24">
          <cell r="B24" t="str">
            <v>MARTINEZ ROSAS DANIEL AZAHEL</v>
          </cell>
        </row>
        <row r="25">
          <cell r="B25" t="str">
            <v>MERLIN GARCIA VICTOR MANUEL</v>
          </cell>
        </row>
        <row r="26">
          <cell r="B26" t="str">
            <v>MONTALVO DOMINGUEZ KIARA VALERIA</v>
          </cell>
        </row>
        <row r="27">
          <cell r="B27" t="str">
            <v>ORTIZ APARICIO CONCEPCIÓN DEL CARMEN</v>
          </cell>
        </row>
        <row r="28">
          <cell r="B28" t="str">
            <v>PATRACA MORALES ASHLEY SHERLYN</v>
          </cell>
        </row>
        <row r="29">
          <cell r="B29" t="str">
            <v>PUCHETA PEREZ JONATHAN</v>
          </cell>
        </row>
        <row r="30">
          <cell r="B30" t="str">
            <v>PÉREZ MARTÍNEZ ESTEFANI</v>
          </cell>
        </row>
        <row r="31">
          <cell r="B31" t="str">
            <v>REYES DE DIOS ITZEL DEL CARMEN</v>
          </cell>
        </row>
        <row r="32">
          <cell r="B32" t="str">
            <v>SANCHEZ BARRAZA ANGEL DE JESÚS</v>
          </cell>
        </row>
        <row r="33">
          <cell r="B33" t="str">
            <v>TAXILAGA ARENAL ALEJANDRO DE JESUS</v>
          </cell>
        </row>
        <row r="34">
          <cell r="B34" t="str">
            <v>TEOBA COTO EDUARDO</v>
          </cell>
        </row>
        <row r="35">
          <cell r="B35" t="str">
            <v>TEPOX DE JESUS ALEJANDRA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4"/>
  <sheetViews>
    <sheetView topLeftCell="A16" zoomScale="84" zoomScaleNormal="84" workbookViewId="0">
      <selection activeCell="Q18" sqref="Q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2"/>
      <c r="O2" s="2"/>
    </row>
    <row r="3" spans="2:15" x14ac:dyDescent="0.25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1"/>
      <c r="O3" s="1"/>
    </row>
    <row r="4" spans="2:15" x14ac:dyDescent="0.25">
      <c r="C4" t="s">
        <v>0</v>
      </c>
      <c r="D4" s="77" t="s">
        <v>95</v>
      </c>
      <c r="E4" s="77"/>
      <c r="F4" s="77"/>
      <c r="G4" s="77"/>
      <c r="I4" t="s">
        <v>1</v>
      </c>
      <c r="J4" s="71" t="s">
        <v>93</v>
      </c>
      <c r="K4" s="71"/>
      <c r="M4" t="s">
        <v>2</v>
      </c>
      <c r="N4" s="76">
        <v>45397</v>
      </c>
      <c r="O4" s="76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1" t="s">
        <v>94</v>
      </c>
      <c r="E6" s="71"/>
      <c r="F6" s="71"/>
      <c r="G6" s="71"/>
      <c r="I6" s="59" t="s">
        <v>18</v>
      </c>
      <c r="J6" s="59"/>
      <c r="K6" s="20" t="s">
        <v>20</v>
      </c>
      <c r="L6" s="20"/>
      <c r="M6" s="20"/>
      <c r="N6" s="21"/>
      <c r="O6" s="21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4" t="s">
        <v>7</v>
      </c>
      <c r="K8" s="4" t="s">
        <v>9</v>
      </c>
      <c r="L8" s="4"/>
      <c r="M8" s="4" t="s">
        <v>11</v>
      </c>
      <c r="N8" s="9" t="s">
        <v>19</v>
      </c>
    </row>
    <row r="9" spans="2:15" x14ac:dyDescent="0.25">
      <c r="B9" s="6">
        <f>ROW(A1)</f>
        <v>1</v>
      </c>
      <c r="C9" s="49" t="s">
        <v>33</v>
      </c>
      <c r="D9" s="55" t="s">
        <v>96</v>
      </c>
      <c r="E9" s="56" t="s">
        <v>96</v>
      </c>
      <c r="F9" s="56" t="s">
        <v>96</v>
      </c>
      <c r="G9" s="56" t="s">
        <v>96</v>
      </c>
      <c r="H9" s="56" t="s">
        <v>96</v>
      </c>
      <c r="I9" s="57" t="s">
        <v>96</v>
      </c>
      <c r="J9" s="25">
        <v>0</v>
      </c>
      <c r="K9" s="25">
        <v>83</v>
      </c>
      <c r="L9" s="25"/>
      <c r="M9" s="25"/>
      <c r="N9" s="26">
        <f>AVERAGE(J9:M9)</f>
        <v>41.5</v>
      </c>
    </row>
    <row r="10" spans="2:15" x14ac:dyDescent="0.25">
      <c r="B10" s="33">
        <f t="shared" ref="B10:B37" si="0">ROW(A2)</f>
        <v>2</v>
      </c>
      <c r="C10" s="49" t="s">
        <v>34</v>
      </c>
      <c r="D10" s="55" t="s">
        <v>97</v>
      </c>
      <c r="E10" s="56" t="s">
        <v>97</v>
      </c>
      <c r="F10" s="56" t="s">
        <v>97</v>
      </c>
      <c r="G10" s="56" t="s">
        <v>97</v>
      </c>
      <c r="H10" s="56" t="s">
        <v>97</v>
      </c>
      <c r="I10" s="57" t="s">
        <v>97</v>
      </c>
      <c r="J10" s="25">
        <v>0</v>
      </c>
      <c r="K10" s="25">
        <v>73</v>
      </c>
      <c r="L10" s="25"/>
      <c r="M10" s="25"/>
      <c r="N10" s="26">
        <f>AVERAGE(J10:M10)</f>
        <v>36.5</v>
      </c>
    </row>
    <row r="11" spans="2:15" x14ac:dyDescent="0.25">
      <c r="B11" s="33">
        <f t="shared" si="0"/>
        <v>3</v>
      </c>
      <c r="C11" s="49" t="s">
        <v>35</v>
      </c>
      <c r="D11" s="72" t="s">
        <v>98</v>
      </c>
      <c r="E11" s="73" t="s">
        <v>98</v>
      </c>
      <c r="F11" s="73" t="s">
        <v>98</v>
      </c>
      <c r="G11" s="73" t="s">
        <v>98</v>
      </c>
      <c r="H11" s="73" t="s">
        <v>98</v>
      </c>
      <c r="I11" s="74" t="s">
        <v>98</v>
      </c>
      <c r="J11" s="25">
        <v>0</v>
      </c>
      <c r="K11" s="25">
        <v>0</v>
      </c>
      <c r="L11" s="25"/>
      <c r="M11" s="25"/>
      <c r="N11" s="26">
        <f t="shared" ref="N11:N42" si="1">AVERAGE(J11:M11)</f>
        <v>0</v>
      </c>
    </row>
    <row r="12" spans="2:15" x14ac:dyDescent="0.25">
      <c r="B12" s="33">
        <f t="shared" si="0"/>
        <v>4</v>
      </c>
      <c r="C12" s="49" t="s">
        <v>36</v>
      </c>
      <c r="D12" s="55" t="s">
        <v>99</v>
      </c>
      <c r="E12" s="56" t="s">
        <v>99</v>
      </c>
      <c r="F12" s="56" t="s">
        <v>99</v>
      </c>
      <c r="G12" s="56" t="s">
        <v>99</v>
      </c>
      <c r="H12" s="56" t="s">
        <v>99</v>
      </c>
      <c r="I12" s="57" t="s">
        <v>99</v>
      </c>
      <c r="J12" s="25">
        <v>85</v>
      </c>
      <c r="K12" s="25">
        <v>79</v>
      </c>
      <c r="L12" s="25"/>
      <c r="M12" s="25"/>
      <c r="N12" s="26">
        <f t="shared" si="1"/>
        <v>82</v>
      </c>
    </row>
    <row r="13" spans="2:15" x14ac:dyDescent="0.25">
      <c r="B13" s="33">
        <f t="shared" si="0"/>
        <v>5</v>
      </c>
      <c r="C13" s="49" t="s">
        <v>37</v>
      </c>
      <c r="D13" s="55" t="s">
        <v>100</v>
      </c>
      <c r="E13" s="56" t="s">
        <v>100</v>
      </c>
      <c r="F13" s="56" t="s">
        <v>100</v>
      </c>
      <c r="G13" s="56" t="s">
        <v>100</v>
      </c>
      <c r="H13" s="56" t="s">
        <v>100</v>
      </c>
      <c r="I13" s="57" t="s">
        <v>100</v>
      </c>
      <c r="J13" s="25">
        <v>75</v>
      </c>
      <c r="K13" s="25">
        <v>80</v>
      </c>
      <c r="L13" s="25"/>
      <c r="M13" s="25"/>
      <c r="N13" s="26">
        <f t="shared" si="1"/>
        <v>77.5</v>
      </c>
    </row>
    <row r="14" spans="2:15" x14ac:dyDescent="0.25">
      <c r="B14" s="33">
        <f t="shared" si="0"/>
        <v>6</v>
      </c>
      <c r="C14" s="49" t="s">
        <v>38</v>
      </c>
      <c r="D14" s="55" t="s">
        <v>101</v>
      </c>
      <c r="E14" s="56" t="s">
        <v>101</v>
      </c>
      <c r="F14" s="56" t="s">
        <v>101</v>
      </c>
      <c r="G14" s="56" t="s">
        <v>101</v>
      </c>
      <c r="H14" s="56" t="s">
        <v>101</v>
      </c>
      <c r="I14" s="57" t="s">
        <v>101</v>
      </c>
      <c r="J14" s="25">
        <v>0</v>
      </c>
      <c r="K14" s="25">
        <v>0</v>
      </c>
      <c r="L14" s="25"/>
      <c r="M14" s="25"/>
      <c r="N14" s="26">
        <f t="shared" si="1"/>
        <v>0</v>
      </c>
    </row>
    <row r="15" spans="2:15" x14ac:dyDescent="0.25">
      <c r="B15" s="33">
        <f t="shared" si="0"/>
        <v>7</v>
      </c>
      <c r="C15" s="49" t="s">
        <v>39</v>
      </c>
      <c r="D15" s="55" t="str">
        <f>'[1]UNIDAD 1'!B13</f>
        <v>CRUZ BELLO YADIRA</v>
      </c>
      <c r="E15" s="56"/>
      <c r="F15" s="56"/>
      <c r="G15" s="56"/>
      <c r="H15" s="56"/>
      <c r="I15" s="57"/>
      <c r="J15" s="25">
        <v>85</v>
      </c>
      <c r="K15" s="25">
        <v>92</v>
      </c>
      <c r="L15" s="25"/>
      <c r="M15" s="25"/>
      <c r="N15" s="26">
        <f t="shared" si="1"/>
        <v>88.5</v>
      </c>
    </row>
    <row r="16" spans="2:15" x14ac:dyDescent="0.25">
      <c r="B16" s="33">
        <f t="shared" si="0"/>
        <v>8</v>
      </c>
      <c r="C16" s="49" t="s">
        <v>40</v>
      </c>
      <c r="D16" s="55" t="str">
        <f>'[1]UNIDAD 1'!B14</f>
        <v>CRUZ GONZALEZ ITZEL ZAHORI</v>
      </c>
      <c r="E16" s="56"/>
      <c r="F16" s="56"/>
      <c r="G16" s="56"/>
      <c r="H16" s="56"/>
      <c r="I16" s="57"/>
      <c r="J16" s="25">
        <v>70</v>
      </c>
      <c r="K16" s="25">
        <v>82</v>
      </c>
      <c r="L16" s="25"/>
      <c r="M16" s="25"/>
      <c r="N16" s="26">
        <f t="shared" si="1"/>
        <v>76</v>
      </c>
    </row>
    <row r="17" spans="2:17" x14ac:dyDescent="0.25">
      <c r="B17" s="33">
        <f t="shared" si="0"/>
        <v>9</v>
      </c>
      <c r="C17" s="49" t="s">
        <v>41</v>
      </c>
      <c r="D17" s="55" t="str">
        <f>'[1]UNIDAD 1'!B15</f>
        <v>FERMAN JIMENEZ JUAN ANGEL</v>
      </c>
      <c r="E17" s="56"/>
      <c r="F17" s="56"/>
      <c r="G17" s="56"/>
      <c r="H17" s="56"/>
      <c r="I17" s="57"/>
      <c r="J17" s="25">
        <v>80</v>
      </c>
      <c r="K17" s="25">
        <v>89</v>
      </c>
      <c r="L17" s="25"/>
      <c r="M17" s="25"/>
      <c r="N17" s="26">
        <f t="shared" si="1"/>
        <v>84.5</v>
      </c>
    </row>
    <row r="18" spans="2:17" x14ac:dyDescent="0.25">
      <c r="B18" s="33">
        <f t="shared" si="0"/>
        <v>10</v>
      </c>
      <c r="C18" s="49" t="s">
        <v>42</v>
      </c>
      <c r="D18" s="55" t="str">
        <f>'[1]UNIDAD 1'!B16</f>
        <v>FLORES HERNANDEZ ITZEL ALEJANDRA</v>
      </c>
      <c r="E18" s="56"/>
      <c r="F18" s="56"/>
      <c r="G18" s="56"/>
      <c r="H18" s="56"/>
      <c r="I18" s="57"/>
      <c r="J18" s="25">
        <v>80</v>
      </c>
      <c r="K18" s="25">
        <v>91</v>
      </c>
      <c r="L18" s="25"/>
      <c r="M18" s="25"/>
      <c r="N18" s="26">
        <f t="shared" si="1"/>
        <v>85.5</v>
      </c>
    </row>
    <row r="19" spans="2:17" x14ac:dyDescent="0.25">
      <c r="B19" s="33">
        <f t="shared" si="0"/>
        <v>11</v>
      </c>
      <c r="C19" s="49" t="s">
        <v>43</v>
      </c>
      <c r="D19" s="55" t="str">
        <f>'[1]UNIDAD 1'!B17</f>
        <v>FONSECA LOPEZ EDSON JAIR</v>
      </c>
      <c r="E19" s="56"/>
      <c r="F19" s="56"/>
      <c r="G19" s="56"/>
      <c r="H19" s="56"/>
      <c r="I19" s="57"/>
      <c r="J19" s="25">
        <v>0</v>
      </c>
      <c r="K19" s="25">
        <v>70</v>
      </c>
      <c r="L19" s="25"/>
      <c r="M19" s="25"/>
      <c r="N19" s="26">
        <f t="shared" si="1"/>
        <v>35</v>
      </c>
    </row>
    <row r="20" spans="2:17" x14ac:dyDescent="0.25">
      <c r="B20" s="33">
        <f t="shared" si="0"/>
        <v>12</v>
      </c>
      <c r="C20" s="49" t="s">
        <v>44</v>
      </c>
      <c r="D20" s="55" t="str">
        <f>'[1]UNIDAD 1'!B18</f>
        <v>GARCIA CRUZ RUTH</v>
      </c>
      <c r="E20" s="56"/>
      <c r="F20" s="56"/>
      <c r="G20" s="56"/>
      <c r="H20" s="56"/>
      <c r="I20" s="57"/>
      <c r="J20" s="25">
        <v>80</v>
      </c>
      <c r="K20" s="25">
        <v>72</v>
      </c>
      <c r="L20" s="25"/>
      <c r="M20" s="25"/>
      <c r="N20" s="26">
        <f t="shared" si="1"/>
        <v>76</v>
      </c>
    </row>
    <row r="21" spans="2:17" x14ac:dyDescent="0.25">
      <c r="B21" s="33">
        <f t="shared" si="0"/>
        <v>13</v>
      </c>
      <c r="C21" s="49" t="s">
        <v>45</v>
      </c>
      <c r="D21" s="55" t="str">
        <f>'[1]UNIDAD 1'!B19</f>
        <v>GARCIA RUEDA ANDREK EDUARDO</v>
      </c>
      <c r="E21" s="56"/>
      <c r="F21" s="56"/>
      <c r="G21" s="56"/>
      <c r="H21" s="56"/>
      <c r="I21" s="57"/>
      <c r="J21" s="25">
        <v>70</v>
      </c>
      <c r="K21" s="25">
        <v>84</v>
      </c>
      <c r="L21" s="25"/>
      <c r="M21" s="25"/>
      <c r="N21" s="26">
        <f t="shared" si="1"/>
        <v>77</v>
      </c>
    </row>
    <row r="22" spans="2:17" x14ac:dyDescent="0.25">
      <c r="B22" s="33">
        <f t="shared" si="0"/>
        <v>14</v>
      </c>
      <c r="C22" s="49" t="s">
        <v>47</v>
      </c>
      <c r="D22" s="55" t="str">
        <f>'[1]UNIDAD 1'!B20</f>
        <v>HERNANDEZ VELAZQUEZ RENEE</v>
      </c>
      <c r="E22" s="56"/>
      <c r="F22" s="56"/>
      <c r="G22" s="56"/>
      <c r="H22" s="56"/>
      <c r="I22" s="57"/>
      <c r="J22" s="25">
        <v>78</v>
      </c>
      <c r="K22" s="25">
        <v>0</v>
      </c>
      <c r="L22" s="25"/>
      <c r="M22" s="25"/>
      <c r="N22" s="26">
        <f t="shared" si="1"/>
        <v>39</v>
      </c>
    </row>
    <row r="23" spans="2:17" x14ac:dyDescent="0.25">
      <c r="B23" s="33">
        <f t="shared" si="0"/>
        <v>15</v>
      </c>
      <c r="C23" s="49" t="s">
        <v>46</v>
      </c>
      <c r="D23" s="55" t="str">
        <f>'[1]UNIDAD 1'!B21</f>
        <v>HERNÁNDEZ QUINO CRISTINA DEL CARMEN</v>
      </c>
      <c r="E23" s="56"/>
      <c r="F23" s="56"/>
      <c r="G23" s="56"/>
      <c r="H23" s="56"/>
      <c r="I23" s="57"/>
      <c r="J23" s="25">
        <v>0</v>
      </c>
      <c r="K23" s="25">
        <v>78</v>
      </c>
      <c r="L23" s="25"/>
      <c r="M23" s="25"/>
      <c r="N23" s="26">
        <f t="shared" si="1"/>
        <v>39</v>
      </c>
    </row>
    <row r="24" spans="2:17" x14ac:dyDescent="0.25">
      <c r="B24" s="33">
        <f t="shared" si="0"/>
        <v>16</v>
      </c>
      <c r="C24" s="49" t="s">
        <v>48</v>
      </c>
      <c r="D24" s="55" t="str">
        <f>'[1]UNIDAD 1'!B22</f>
        <v>IXTEPAN JAUREGUI DAYANA</v>
      </c>
      <c r="E24" s="56"/>
      <c r="F24" s="56"/>
      <c r="G24" s="56"/>
      <c r="H24" s="56"/>
      <c r="I24" s="57"/>
      <c r="J24" s="25">
        <v>78</v>
      </c>
      <c r="K24" s="25">
        <v>81</v>
      </c>
      <c r="L24" s="25"/>
      <c r="M24" s="25"/>
      <c r="N24" s="26">
        <f t="shared" si="1"/>
        <v>79.5</v>
      </c>
    </row>
    <row r="25" spans="2:17" x14ac:dyDescent="0.25">
      <c r="B25" s="33">
        <f t="shared" si="0"/>
        <v>17</v>
      </c>
      <c r="C25" s="49" t="s">
        <v>49</v>
      </c>
      <c r="D25" s="55" t="str">
        <f>'[1]UNIDAD 1'!B23</f>
        <v>LUCHO COTO FATIMA DE JESUS</v>
      </c>
      <c r="E25" s="56"/>
      <c r="F25" s="56"/>
      <c r="G25" s="56"/>
      <c r="H25" s="56"/>
      <c r="I25" s="57"/>
      <c r="J25" s="25">
        <v>78</v>
      </c>
      <c r="K25" s="25">
        <v>76</v>
      </c>
      <c r="L25" s="25"/>
      <c r="M25" s="25"/>
      <c r="N25" s="26">
        <f t="shared" si="1"/>
        <v>77</v>
      </c>
    </row>
    <row r="26" spans="2:17" x14ac:dyDescent="0.25">
      <c r="B26" s="33">
        <f t="shared" si="0"/>
        <v>18</v>
      </c>
      <c r="C26" s="49" t="s">
        <v>50</v>
      </c>
      <c r="D26" s="55" t="str">
        <f>'[1]UNIDAD 1'!B24</f>
        <v>MARTINEZ ROSAS DANIEL AZAHEL</v>
      </c>
      <c r="E26" s="56"/>
      <c r="F26" s="56"/>
      <c r="G26" s="56"/>
      <c r="H26" s="56"/>
      <c r="I26" s="57"/>
      <c r="J26" s="25">
        <v>70</v>
      </c>
      <c r="K26" s="25">
        <v>70</v>
      </c>
      <c r="L26" s="25"/>
      <c r="M26" s="25"/>
      <c r="N26" s="26">
        <f t="shared" si="1"/>
        <v>70</v>
      </c>
    </row>
    <row r="27" spans="2:17" x14ac:dyDescent="0.25">
      <c r="B27" s="33">
        <f t="shared" si="0"/>
        <v>19</v>
      </c>
      <c r="C27" s="49" t="s">
        <v>32</v>
      </c>
      <c r="D27" s="55" t="str">
        <f>'[1]UNIDAD 1'!B25</f>
        <v>MERLIN GARCIA VICTOR MANUEL</v>
      </c>
      <c r="E27" s="56"/>
      <c r="F27" s="56"/>
      <c r="G27" s="56"/>
      <c r="H27" s="56"/>
      <c r="I27" s="57"/>
      <c r="J27" s="25">
        <v>70</v>
      </c>
      <c r="K27" s="25">
        <v>0</v>
      </c>
      <c r="L27" s="25"/>
      <c r="M27" s="25"/>
      <c r="N27" s="26">
        <f t="shared" si="1"/>
        <v>35</v>
      </c>
    </row>
    <row r="28" spans="2:17" x14ac:dyDescent="0.25">
      <c r="B28" s="33">
        <f t="shared" si="0"/>
        <v>20</v>
      </c>
      <c r="C28" s="49" t="s">
        <v>51</v>
      </c>
      <c r="D28" s="55" t="str">
        <f>'[1]UNIDAD 1'!B26</f>
        <v>MONTALVO DOMINGUEZ KIARA VALERIA</v>
      </c>
      <c r="E28" s="56"/>
      <c r="F28" s="56"/>
      <c r="G28" s="56"/>
      <c r="H28" s="56"/>
      <c r="I28" s="57"/>
      <c r="J28" s="25">
        <v>70</v>
      </c>
      <c r="K28" s="25">
        <v>0</v>
      </c>
      <c r="L28" s="25"/>
      <c r="M28" s="25"/>
      <c r="N28" s="26">
        <f t="shared" si="1"/>
        <v>35</v>
      </c>
    </row>
    <row r="29" spans="2:17" x14ac:dyDescent="0.25">
      <c r="B29" s="33">
        <f t="shared" si="0"/>
        <v>21</v>
      </c>
      <c r="C29" s="49" t="s">
        <v>52</v>
      </c>
      <c r="D29" s="55" t="str">
        <f>'[1]UNIDAD 1'!B27</f>
        <v>ORTIZ APARICIO CONCEPCIÓN DEL CARMEN</v>
      </c>
      <c r="E29" s="56"/>
      <c r="F29" s="56"/>
      <c r="G29" s="56"/>
      <c r="H29" s="56"/>
      <c r="I29" s="57"/>
      <c r="J29" s="25">
        <v>79</v>
      </c>
      <c r="K29" s="25">
        <v>0</v>
      </c>
      <c r="L29" s="25"/>
      <c r="M29" s="25"/>
      <c r="N29" s="26">
        <f t="shared" si="1"/>
        <v>39.5</v>
      </c>
      <c r="Q29" s="27"/>
    </row>
    <row r="30" spans="2:17" x14ac:dyDescent="0.25">
      <c r="B30" s="33">
        <f t="shared" si="0"/>
        <v>22</v>
      </c>
      <c r="C30" s="49" t="s">
        <v>53</v>
      </c>
      <c r="D30" s="55" t="str">
        <f>'[1]UNIDAD 1'!B28</f>
        <v>PATRACA MORALES ASHLEY SHERLYN</v>
      </c>
      <c r="E30" s="56"/>
      <c r="F30" s="56"/>
      <c r="G30" s="56"/>
      <c r="H30" s="56"/>
      <c r="I30" s="57"/>
      <c r="J30" s="25">
        <v>0</v>
      </c>
      <c r="K30" s="25">
        <v>82</v>
      </c>
      <c r="L30" s="25"/>
      <c r="M30" s="4"/>
      <c r="N30" s="26">
        <f t="shared" si="1"/>
        <v>41</v>
      </c>
    </row>
    <row r="31" spans="2:17" x14ac:dyDescent="0.25">
      <c r="B31" s="33">
        <f t="shared" si="0"/>
        <v>23</v>
      </c>
      <c r="C31" s="49" t="s">
        <v>55</v>
      </c>
      <c r="D31" s="55" t="str">
        <f>'[1]UNIDAD 1'!B29</f>
        <v>PUCHETA PEREZ JONATHAN</v>
      </c>
      <c r="E31" s="56"/>
      <c r="F31" s="56"/>
      <c r="G31" s="56"/>
      <c r="H31" s="56"/>
      <c r="I31" s="57"/>
      <c r="J31" s="25">
        <v>90</v>
      </c>
      <c r="K31" s="25">
        <v>81</v>
      </c>
      <c r="L31" s="25"/>
      <c r="M31" s="4"/>
      <c r="N31" s="26">
        <f t="shared" si="1"/>
        <v>85.5</v>
      </c>
    </row>
    <row r="32" spans="2:17" x14ac:dyDescent="0.25">
      <c r="B32" s="33">
        <f t="shared" si="0"/>
        <v>24</v>
      </c>
      <c r="C32" s="49" t="s">
        <v>54</v>
      </c>
      <c r="D32" s="55" t="str">
        <f>'[1]UNIDAD 1'!B30</f>
        <v>PÉREZ MARTÍNEZ ESTEFANI</v>
      </c>
      <c r="E32" s="56"/>
      <c r="F32" s="56"/>
      <c r="G32" s="56"/>
      <c r="H32" s="56"/>
      <c r="I32" s="57"/>
      <c r="J32" s="25">
        <v>0</v>
      </c>
      <c r="K32" s="25">
        <v>86</v>
      </c>
      <c r="L32" s="25"/>
      <c r="M32" s="4"/>
      <c r="N32" s="26">
        <f t="shared" si="1"/>
        <v>43</v>
      </c>
    </row>
    <row r="33" spans="2:14" x14ac:dyDescent="0.25">
      <c r="B33" s="33">
        <f t="shared" si="0"/>
        <v>25</v>
      </c>
      <c r="C33" s="49" t="s">
        <v>56</v>
      </c>
      <c r="D33" s="55" t="str">
        <f>'[1]UNIDAD 1'!B31</f>
        <v>REYES DE DIOS ITZEL DEL CARMEN</v>
      </c>
      <c r="E33" s="56"/>
      <c r="F33" s="56"/>
      <c r="G33" s="56"/>
      <c r="H33" s="56"/>
      <c r="I33" s="57"/>
      <c r="J33" s="25">
        <v>0</v>
      </c>
      <c r="K33" s="25">
        <v>0</v>
      </c>
      <c r="L33" s="25"/>
      <c r="M33" s="4"/>
      <c r="N33" s="26">
        <f t="shared" si="1"/>
        <v>0</v>
      </c>
    </row>
    <row r="34" spans="2:14" x14ac:dyDescent="0.25">
      <c r="B34" s="33">
        <f t="shared" si="0"/>
        <v>26</v>
      </c>
      <c r="C34" s="49" t="s">
        <v>57</v>
      </c>
      <c r="D34" s="55" t="str">
        <f>'[1]UNIDAD 1'!B32</f>
        <v>SANCHEZ BARRAZA ANGEL DE JESÚS</v>
      </c>
      <c r="E34" s="56"/>
      <c r="F34" s="56"/>
      <c r="G34" s="56"/>
      <c r="H34" s="56"/>
      <c r="I34" s="57"/>
      <c r="J34" s="25">
        <v>0</v>
      </c>
      <c r="K34" s="25">
        <v>0</v>
      </c>
      <c r="L34" s="25"/>
      <c r="M34" s="4"/>
      <c r="N34" s="26">
        <f t="shared" si="1"/>
        <v>0</v>
      </c>
    </row>
    <row r="35" spans="2:14" x14ac:dyDescent="0.25">
      <c r="B35" s="33">
        <f t="shared" si="0"/>
        <v>27</v>
      </c>
      <c r="C35" s="49" t="s">
        <v>58</v>
      </c>
      <c r="D35" s="55" t="str">
        <f>'[1]UNIDAD 1'!B33</f>
        <v>TAXILAGA ARENAL ALEJANDRO DE JESUS</v>
      </c>
      <c r="E35" s="56"/>
      <c r="F35" s="56"/>
      <c r="G35" s="56"/>
      <c r="H35" s="56"/>
      <c r="I35" s="57"/>
      <c r="J35" s="25">
        <v>70</v>
      </c>
      <c r="K35" s="25">
        <v>0</v>
      </c>
      <c r="L35" s="25"/>
      <c r="M35" s="4"/>
      <c r="N35" s="26">
        <f t="shared" si="1"/>
        <v>35</v>
      </c>
    </row>
    <row r="36" spans="2:14" x14ac:dyDescent="0.25">
      <c r="B36" s="33">
        <f t="shared" si="0"/>
        <v>28</v>
      </c>
      <c r="C36" s="49" t="s">
        <v>59</v>
      </c>
      <c r="D36" s="55" t="str">
        <f>'[1]UNIDAD 1'!B34</f>
        <v>TEOBA COTO EDUARDO</v>
      </c>
      <c r="E36" s="56"/>
      <c r="F36" s="56"/>
      <c r="G36" s="56"/>
      <c r="H36" s="56"/>
      <c r="I36" s="57"/>
      <c r="J36" s="25">
        <v>0</v>
      </c>
      <c r="K36" s="25">
        <v>0</v>
      </c>
      <c r="L36" s="25"/>
      <c r="M36" s="4"/>
      <c r="N36" s="26">
        <f t="shared" si="1"/>
        <v>0</v>
      </c>
    </row>
    <row r="37" spans="2:14" x14ac:dyDescent="0.25">
      <c r="B37" s="33">
        <f t="shared" si="0"/>
        <v>29</v>
      </c>
      <c r="C37" s="49" t="s">
        <v>60</v>
      </c>
      <c r="D37" s="55" t="str">
        <f>'[1]UNIDAD 1'!B35</f>
        <v>TEPOX DE JESUS ALEJANDRA</v>
      </c>
      <c r="E37" s="56"/>
      <c r="F37" s="56"/>
      <c r="G37" s="56"/>
      <c r="H37" s="56"/>
      <c r="I37" s="57"/>
      <c r="J37" s="25">
        <v>89</v>
      </c>
      <c r="K37" s="25">
        <v>95</v>
      </c>
      <c r="L37" s="25"/>
      <c r="M37" s="4"/>
      <c r="N37" s="26">
        <f t="shared" si="1"/>
        <v>92</v>
      </c>
    </row>
    <row r="38" spans="2:14" x14ac:dyDescent="0.25">
      <c r="B38" s="33"/>
      <c r="C38" s="42"/>
      <c r="D38" s="55"/>
      <c r="E38" s="56"/>
      <c r="F38" s="56"/>
      <c r="G38" s="56"/>
      <c r="H38" s="56"/>
      <c r="I38" s="57"/>
      <c r="J38" s="25"/>
      <c r="K38" s="25"/>
      <c r="L38" s="25"/>
      <c r="M38" s="4"/>
      <c r="N38" s="26" t="e">
        <f t="shared" si="1"/>
        <v>#DIV/0!</v>
      </c>
    </row>
    <row r="39" spans="2:14" x14ac:dyDescent="0.25">
      <c r="B39" s="33"/>
      <c r="C39" s="42"/>
      <c r="D39" s="55"/>
      <c r="E39" s="56"/>
      <c r="F39" s="56"/>
      <c r="G39" s="56"/>
      <c r="H39" s="56"/>
      <c r="I39" s="57"/>
      <c r="J39" s="25"/>
      <c r="K39" s="25"/>
      <c r="L39" s="25"/>
      <c r="M39" s="31"/>
      <c r="N39" s="26" t="e">
        <f t="shared" si="1"/>
        <v>#DIV/0!</v>
      </c>
    </row>
    <row r="40" spans="2:14" x14ac:dyDescent="0.25">
      <c r="B40" s="33"/>
      <c r="C40" s="42"/>
      <c r="D40" s="55"/>
      <c r="E40" s="56"/>
      <c r="F40" s="56"/>
      <c r="G40" s="56"/>
      <c r="H40" s="56"/>
      <c r="I40" s="57"/>
      <c r="J40" s="25"/>
      <c r="K40" s="25"/>
      <c r="L40" s="25"/>
      <c r="M40" s="31"/>
      <c r="N40" s="26" t="e">
        <f t="shared" si="1"/>
        <v>#DIV/0!</v>
      </c>
    </row>
    <row r="41" spans="2:14" x14ac:dyDescent="0.25">
      <c r="B41" s="33"/>
      <c r="C41" s="42"/>
      <c r="D41" s="55"/>
      <c r="E41" s="56"/>
      <c r="F41" s="56"/>
      <c r="G41" s="56"/>
      <c r="H41" s="56"/>
      <c r="I41" s="57"/>
      <c r="J41" s="25"/>
      <c r="K41" s="25"/>
      <c r="L41" s="25"/>
      <c r="M41" s="31"/>
      <c r="N41" s="26" t="e">
        <f t="shared" si="1"/>
        <v>#DIV/0!</v>
      </c>
    </row>
    <row r="42" spans="2:14" x14ac:dyDescent="0.25">
      <c r="B42" s="33"/>
      <c r="C42" s="42"/>
      <c r="D42" s="55"/>
      <c r="E42" s="56"/>
      <c r="F42" s="56"/>
      <c r="G42" s="56"/>
      <c r="H42" s="56"/>
      <c r="I42" s="57"/>
      <c r="J42" s="25"/>
      <c r="K42" s="25"/>
      <c r="L42" s="25"/>
      <c r="M42" s="31"/>
      <c r="N42" s="26" t="e">
        <f t="shared" si="1"/>
        <v>#DIV/0!</v>
      </c>
    </row>
    <row r="43" spans="2:14" x14ac:dyDescent="0.25">
      <c r="B43" s="6"/>
      <c r="C43" s="7"/>
      <c r="D43" s="60"/>
      <c r="E43" s="61"/>
      <c r="F43" s="61"/>
      <c r="G43" s="61"/>
      <c r="H43" s="61"/>
      <c r="I43" s="62"/>
      <c r="J43" s="4"/>
      <c r="K43" s="4"/>
      <c r="L43" s="4"/>
      <c r="M43" s="4"/>
      <c r="N43" s="26"/>
    </row>
    <row r="44" spans="2:14" x14ac:dyDescent="0.25">
      <c r="B44" s="6"/>
      <c r="C44" s="3"/>
      <c r="D44" s="63"/>
      <c r="E44" s="64"/>
      <c r="F44" s="64"/>
      <c r="G44" s="64"/>
      <c r="H44" s="64"/>
      <c r="I44" s="65"/>
      <c r="J44" s="3"/>
      <c r="K44" s="3"/>
      <c r="L44" s="3"/>
      <c r="M44" s="3"/>
      <c r="N44" s="26"/>
    </row>
    <row r="45" spans="2:14" x14ac:dyDescent="0.25">
      <c r="C45" s="59"/>
      <c r="D45" s="59"/>
      <c r="E45" s="1"/>
      <c r="H45" s="66" t="s">
        <v>15</v>
      </c>
      <c r="I45" s="66"/>
      <c r="J45" s="11">
        <f>COUNTIF(J9:J44,"&gt;=70")</f>
        <v>18</v>
      </c>
      <c r="K45" s="29">
        <f t="shared" ref="K45:N45" si="2">COUNTIF(K9:K44,"&gt;=70")</f>
        <v>19</v>
      </c>
      <c r="L45" s="29">
        <f t="shared" si="2"/>
        <v>0</v>
      </c>
      <c r="M45" s="29">
        <f t="shared" si="2"/>
        <v>0</v>
      </c>
      <c r="N45" s="29">
        <f t="shared" si="2"/>
        <v>13</v>
      </c>
    </row>
    <row r="46" spans="2:14" x14ac:dyDescent="0.25">
      <c r="C46" s="59"/>
      <c r="D46" s="59"/>
      <c r="E46" s="8"/>
      <c r="H46" s="67" t="s">
        <v>16</v>
      </c>
      <c r="I46" s="67"/>
      <c r="J46" s="12">
        <f>COUNTIF(J9:J44,"&lt;70")</f>
        <v>11</v>
      </c>
      <c r="K46" s="30">
        <f t="shared" ref="K46:N46" si="3">COUNTIF(K9:K44,"&lt;70")</f>
        <v>10</v>
      </c>
      <c r="L46" s="30">
        <f t="shared" si="3"/>
        <v>0</v>
      </c>
      <c r="M46" s="30">
        <f t="shared" si="3"/>
        <v>0</v>
      </c>
      <c r="N46" s="30">
        <f t="shared" si="3"/>
        <v>16</v>
      </c>
    </row>
    <row r="47" spans="2:14" x14ac:dyDescent="0.25">
      <c r="C47" s="59"/>
      <c r="D47" s="59"/>
      <c r="E47" s="59"/>
      <c r="H47" s="67" t="s">
        <v>17</v>
      </c>
      <c r="I47" s="67"/>
      <c r="J47" s="12">
        <f>COUNT(J9:J44)</f>
        <v>29</v>
      </c>
      <c r="K47" s="30">
        <f t="shared" ref="K47:N47" si="4">COUNT(K9:K44)</f>
        <v>29</v>
      </c>
      <c r="L47" s="30">
        <f t="shared" si="4"/>
        <v>0</v>
      </c>
      <c r="M47" s="30">
        <f t="shared" si="4"/>
        <v>0</v>
      </c>
      <c r="N47" s="30">
        <f t="shared" si="4"/>
        <v>29</v>
      </c>
    </row>
    <row r="48" spans="2:14" x14ac:dyDescent="0.25">
      <c r="C48" s="59"/>
      <c r="D48" s="59"/>
      <c r="E48" s="1"/>
      <c r="H48" s="68" t="s">
        <v>12</v>
      </c>
      <c r="I48" s="68"/>
      <c r="J48" s="13">
        <f>J45/J47</f>
        <v>0.62068965517241381</v>
      </c>
      <c r="K48" s="14">
        <f t="shared" ref="K48:N48" si="5">K45/K47</f>
        <v>0.65517241379310343</v>
      </c>
      <c r="L48" s="14" t="e">
        <f t="shared" si="5"/>
        <v>#DIV/0!</v>
      </c>
      <c r="M48" s="14" t="e">
        <f t="shared" si="5"/>
        <v>#DIV/0!</v>
      </c>
      <c r="N48" s="14">
        <f t="shared" si="5"/>
        <v>0.44827586206896552</v>
      </c>
    </row>
    <row r="49" spans="3:14" x14ac:dyDescent="0.25">
      <c r="C49" s="59"/>
      <c r="D49" s="59"/>
      <c r="E49" s="1"/>
      <c r="H49" s="68" t="s">
        <v>13</v>
      </c>
      <c r="I49" s="68"/>
      <c r="J49" s="13">
        <f>J46/J47</f>
        <v>0.37931034482758619</v>
      </c>
      <c r="K49" s="13">
        <f t="shared" ref="K49:N49" si="6">K46/K47</f>
        <v>0.34482758620689657</v>
      </c>
      <c r="L49" s="14" t="e">
        <f t="shared" si="6"/>
        <v>#DIV/0!</v>
      </c>
      <c r="M49" s="14" t="e">
        <f t="shared" si="6"/>
        <v>#DIV/0!</v>
      </c>
      <c r="N49" s="14">
        <f t="shared" si="6"/>
        <v>0.55172413793103448</v>
      </c>
    </row>
    <row r="50" spans="3:14" x14ac:dyDescent="0.25">
      <c r="C50" s="59"/>
      <c r="D50" s="59"/>
      <c r="E50" s="8"/>
    </row>
    <row r="51" spans="3:14" x14ac:dyDescent="0.25">
      <c r="C51" s="1"/>
      <c r="D51" s="1"/>
      <c r="E51" s="8"/>
      <c r="H51" s="17" t="s">
        <v>25</v>
      </c>
      <c r="I51" s="17"/>
      <c r="J51" s="17">
        <f>AVERAGE(J9:J42)</f>
        <v>48.172413793103445</v>
      </c>
      <c r="K51" s="17">
        <f t="shared" ref="K51:M51" si="7">AVERAGE(K9:K28)</f>
        <v>60</v>
      </c>
      <c r="L51" s="17" t="e">
        <f t="shared" si="7"/>
        <v>#DIV/0!</v>
      </c>
      <c r="M51" s="17" t="e">
        <f t="shared" si="7"/>
        <v>#DIV/0!</v>
      </c>
      <c r="N51" s="17"/>
    </row>
    <row r="52" spans="3:14" x14ac:dyDescent="0.25">
      <c r="C52" s="1"/>
      <c r="D52" s="1"/>
      <c r="E52" s="8"/>
    </row>
    <row r="53" spans="3:14" x14ac:dyDescent="0.25">
      <c r="J53" s="18" t="s">
        <v>20</v>
      </c>
      <c r="K53" s="18"/>
      <c r="L53" s="18"/>
      <c r="M53" s="18"/>
    </row>
    <row r="54" spans="3:14" x14ac:dyDescent="0.25">
      <c r="J54" s="58" t="s">
        <v>14</v>
      </c>
      <c r="K54" s="58"/>
      <c r="L54" s="58"/>
      <c r="M54" s="58"/>
    </row>
  </sheetData>
  <mergeCells count="56">
    <mergeCell ref="D38:I38"/>
    <mergeCell ref="I6:J6"/>
    <mergeCell ref="D9:I9"/>
    <mergeCell ref="D10:I10"/>
    <mergeCell ref="D33:I33"/>
    <mergeCell ref="D34:I34"/>
    <mergeCell ref="D35:I35"/>
    <mergeCell ref="D36:I36"/>
    <mergeCell ref="D37:I37"/>
    <mergeCell ref="D32:I32"/>
    <mergeCell ref="D31:I31"/>
    <mergeCell ref="D22:I22"/>
    <mergeCell ref="D18:I18"/>
    <mergeCell ref="D17:I17"/>
    <mergeCell ref="D21:I21"/>
    <mergeCell ref="D19:I19"/>
    <mergeCell ref="N4:O4"/>
    <mergeCell ref="D4:G4"/>
    <mergeCell ref="D6:G6"/>
    <mergeCell ref="D16:I16"/>
    <mergeCell ref="D15:I15"/>
    <mergeCell ref="B2:M2"/>
    <mergeCell ref="C3:M3"/>
    <mergeCell ref="J4:K4"/>
    <mergeCell ref="D11:I11"/>
    <mergeCell ref="D23:I23"/>
    <mergeCell ref="D20:I20"/>
    <mergeCell ref="D12:I12"/>
    <mergeCell ref="D13:I13"/>
    <mergeCell ref="D14:I14"/>
    <mergeCell ref="D8:I8"/>
    <mergeCell ref="D24:I24"/>
    <mergeCell ref="D25:I25"/>
    <mergeCell ref="D26:I26"/>
    <mergeCell ref="C49:D49"/>
    <mergeCell ref="C48:D48"/>
    <mergeCell ref="C47:E47"/>
    <mergeCell ref="H45:I45"/>
    <mergeCell ref="H46:I46"/>
    <mergeCell ref="H49:I49"/>
    <mergeCell ref="H48:I48"/>
    <mergeCell ref="H47:I47"/>
    <mergeCell ref="D27:I27"/>
    <mergeCell ref="D28:I28"/>
    <mergeCell ref="D29:I29"/>
    <mergeCell ref="D30:I30"/>
    <mergeCell ref="D39:I39"/>
    <mergeCell ref="D40:I40"/>
    <mergeCell ref="D41:I41"/>
    <mergeCell ref="D42:I42"/>
    <mergeCell ref="J54:M54"/>
    <mergeCell ref="C46:D46"/>
    <mergeCell ref="C50:D50"/>
    <mergeCell ref="C45:D45"/>
    <mergeCell ref="D43:I43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3" zoomScale="84" zoomScaleNormal="84" workbookViewId="0">
      <selection activeCell="L28" sqref="L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4.1406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2"/>
      <c r="O2" s="2"/>
    </row>
    <row r="3" spans="2:15" x14ac:dyDescent="0.25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1"/>
      <c r="O3" s="1"/>
    </row>
    <row r="4" spans="2:15" x14ac:dyDescent="0.25">
      <c r="C4" t="s">
        <v>0</v>
      </c>
      <c r="D4" s="77" t="s">
        <v>95</v>
      </c>
      <c r="E4" s="77"/>
      <c r="F4" s="77"/>
      <c r="G4" s="77"/>
      <c r="I4" t="s">
        <v>1</v>
      </c>
      <c r="J4" s="71" t="s">
        <v>102</v>
      </c>
      <c r="K4" s="71"/>
      <c r="M4" t="s">
        <v>2</v>
      </c>
      <c r="N4" s="78">
        <v>45397</v>
      </c>
      <c r="O4" s="78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1" t="s">
        <v>103</v>
      </c>
      <c r="E6" s="71"/>
      <c r="F6" s="71"/>
      <c r="G6" s="71"/>
      <c r="I6" s="59" t="s">
        <v>18</v>
      </c>
      <c r="J6" s="59"/>
      <c r="K6" s="79" t="s">
        <v>26</v>
      </c>
      <c r="L6" s="79"/>
      <c r="M6" s="79"/>
      <c r="N6" s="79"/>
      <c r="O6" s="79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25">
      <c r="B9" s="6">
        <f>ROW(A1)</f>
        <v>1</v>
      </c>
      <c r="C9" s="50" t="s">
        <v>61</v>
      </c>
      <c r="D9" s="55" t="s">
        <v>105</v>
      </c>
      <c r="E9" s="56" t="s">
        <v>105</v>
      </c>
      <c r="F9" s="56" t="s">
        <v>105</v>
      </c>
      <c r="G9" s="56" t="s">
        <v>105</v>
      </c>
      <c r="H9" s="56" t="s">
        <v>105</v>
      </c>
      <c r="I9" s="57" t="s">
        <v>105</v>
      </c>
      <c r="J9" s="25">
        <v>85</v>
      </c>
      <c r="K9" s="25">
        <v>70</v>
      </c>
      <c r="L9" s="25"/>
      <c r="M9" s="25"/>
      <c r="N9" s="26">
        <f>AVERAGE(J9:M9)</f>
        <v>77.5</v>
      </c>
    </row>
    <row r="10" spans="2:15" x14ac:dyDescent="0.25">
      <c r="B10" s="33">
        <f t="shared" ref="B10:B24" si="0">ROW(A2)</f>
        <v>2</v>
      </c>
      <c r="C10" s="50" t="s">
        <v>62</v>
      </c>
      <c r="D10" s="55" t="s">
        <v>106</v>
      </c>
      <c r="E10" s="56" t="s">
        <v>106</v>
      </c>
      <c r="F10" s="56" t="s">
        <v>106</v>
      </c>
      <c r="G10" s="56" t="s">
        <v>106</v>
      </c>
      <c r="H10" s="56" t="s">
        <v>106</v>
      </c>
      <c r="I10" s="57" t="s">
        <v>106</v>
      </c>
      <c r="J10" s="25">
        <v>84</v>
      </c>
      <c r="K10" s="25">
        <v>81</v>
      </c>
      <c r="L10" s="25"/>
      <c r="M10" s="25"/>
      <c r="N10" s="26">
        <f t="shared" ref="N10:N24" si="1">AVERAGE(J10:M10)</f>
        <v>82.5</v>
      </c>
    </row>
    <row r="11" spans="2:15" x14ac:dyDescent="0.25">
      <c r="B11" s="33">
        <f t="shared" si="0"/>
        <v>3</v>
      </c>
      <c r="C11" s="50" t="s">
        <v>63</v>
      </c>
      <c r="D11" s="55" t="s">
        <v>107</v>
      </c>
      <c r="E11" s="56" t="s">
        <v>107</v>
      </c>
      <c r="F11" s="56" t="s">
        <v>107</v>
      </c>
      <c r="G11" s="56" t="s">
        <v>107</v>
      </c>
      <c r="H11" s="56" t="s">
        <v>107</v>
      </c>
      <c r="I11" s="57" t="s">
        <v>107</v>
      </c>
      <c r="J11" s="25">
        <v>83</v>
      </c>
      <c r="K11" s="25">
        <v>84</v>
      </c>
      <c r="L11" s="25"/>
      <c r="M11" s="25"/>
      <c r="N11" s="26">
        <f t="shared" si="1"/>
        <v>83.5</v>
      </c>
    </row>
    <row r="12" spans="2:15" x14ac:dyDescent="0.25">
      <c r="B12" s="33">
        <f t="shared" si="0"/>
        <v>4</v>
      </c>
      <c r="C12" s="50" t="s">
        <v>64</v>
      </c>
      <c r="D12" s="55" t="s">
        <v>108</v>
      </c>
      <c r="E12" s="56" t="s">
        <v>108</v>
      </c>
      <c r="F12" s="56" t="s">
        <v>108</v>
      </c>
      <c r="G12" s="56" t="s">
        <v>108</v>
      </c>
      <c r="H12" s="56" t="s">
        <v>108</v>
      </c>
      <c r="I12" s="57" t="s">
        <v>108</v>
      </c>
      <c r="J12" s="25">
        <v>92</v>
      </c>
      <c r="K12" s="25">
        <v>0</v>
      </c>
      <c r="L12" s="25"/>
      <c r="M12" s="25"/>
      <c r="N12" s="26">
        <f t="shared" si="1"/>
        <v>46</v>
      </c>
    </row>
    <row r="13" spans="2:15" x14ac:dyDescent="0.25">
      <c r="B13" s="33">
        <f t="shared" si="0"/>
        <v>5</v>
      </c>
      <c r="C13" s="50" t="s">
        <v>65</v>
      </c>
      <c r="D13" s="55" t="s">
        <v>109</v>
      </c>
      <c r="E13" s="56" t="s">
        <v>109</v>
      </c>
      <c r="F13" s="56" t="s">
        <v>109</v>
      </c>
      <c r="G13" s="56" t="s">
        <v>109</v>
      </c>
      <c r="H13" s="56" t="s">
        <v>109</v>
      </c>
      <c r="I13" s="57" t="s">
        <v>109</v>
      </c>
      <c r="J13" s="25">
        <v>82</v>
      </c>
      <c r="K13" s="25">
        <v>78</v>
      </c>
      <c r="L13" s="25"/>
      <c r="M13" s="25"/>
      <c r="N13" s="26">
        <f t="shared" si="1"/>
        <v>80</v>
      </c>
    </row>
    <row r="14" spans="2:15" x14ac:dyDescent="0.25">
      <c r="B14" s="33">
        <f t="shared" si="0"/>
        <v>6</v>
      </c>
      <c r="C14" s="50" t="s">
        <v>31</v>
      </c>
      <c r="D14" s="55" t="s">
        <v>110</v>
      </c>
      <c r="E14" s="56" t="s">
        <v>110</v>
      </c>
      <c r="F14" s="56" t="s">
        <v>110</v>
      </c>
      <c r="G14" s="56" t="s">
        <v>110</v>
      </c>
      <c r="H14" s="56" t="s">
        <v>110</v>
      </c>
      <c r="I14" s="57" t="s">
        <v>110</v>
      </c>
      <c r="J14" s="25">
        <v>0</v>
      </c>
      <c r="K14" s="25">
        <v>0</v>
      </c>
      <c r="L14" s="25"/>
      <c r="M14" s="25"/>
      <c r="N14" s="26">
        <f t="shared" si="1"/>
        <v>0</v>
      </c>
    </row>
    <row r="15" spans="2:15" x14ac:dyDescent="0.25">
      <c r="B15" s="33">
        <f t="shared" si="0"/>
        <v>7</v>
      </c>
      <c r="C15" s="50" t="s">
        <v>82</v>
      </c>
      <c r="D15" s="55" t="s">
        <v>111</v>
      </c>
      <c r="E15" s="56" t="s">
        <v>111</v>
      </c>
      <c r="F15" s="56" t="s">
        <v>111</v>
      </c>
      <c r="G15" s="56" t="s">
        <v>111</v>
      </c>
      <c r="H15" s="56" t="s">
        <v>111</v>
      </c>
      <c r="I15" s="57" t="s">
        <v>111</v>
      </c>
      <c r="J15" s="25">
        <v>77</v>
      </c>
      <c r="K15" s="25">
        <v>0</v>
      </c>
      <c r="L15" s="25"/>
      <c r="M15" s="25"/>
      <c r="N15" s="26">
        <f t="shared" si="1"/>
        <v>38.5</v>
      </c>
    </row>
    <row r="16" spans="2:15" x14ac:dyDescent="0.25">
      <c r="B16" s="33">
        <f t="shared" si="0"/>
        <v>8</v>
      </c>
      <c r="C16" s="50" t="s">
        <v>67</v>
      </c>
      <c r="D16" s="55" t="s">
        <v>112</v>
      </c>
      <c r="E16" s="56" t="s">
        <v>112</v>
      </c>
      <c r="F16" s="56" t="s">
        <v>112</v>
      </c>
      <c r="G16" s="56" t="s">
        <v>112</v>
      </c>
      <c r="H16" s="56" t="s">
        <v>112</v>
      </c>
      <c r="I16" s="57" t="s">
        <v>112</v>
      </c>
      <c r="J16" s="25">
        <v>78</v>
      </c>
      <c r="K16" s="25">
        <v>76</v>
      </c>
      <c r="L16" s="25"/>
      <c r="M16" s="25"/>
      <c r="N16" s="26">
        <f t="shared" si="1"/>
        <v>77</v>
      </c>
    </row>
    <row r="17" spans="2:14" x14ac:dyDescent="0.25">
      <c r="B17" s="33">
        <f t="shared" si="0"/>
        <v>9</v>
      </c>
      <c r="C17" s="50" t="s">
        <v>66</v>
      </c>
      <c r="D17" s="55" t="s">
        <v>113</v>
      </c>
      <c r="E17" s="56" t="s">
        <v>113</v>
      </c>
      <c r="F17" s="56" t="s">
        <v>113</v>
      </c>
      <c r="G17" s="56" t="s">
        <v>113</v>
      </c>
      <c r="H17" s="56" t="s">
        <v>113</v>
      </c>
      <c r="I17" s="57" t="s">
        <v>113</v>
      </c>
      <c r="J17" s="25">
        <v>90</v>
      </c>
      <c r="K17" s="25">
        <v>70</v>
      </c>
      <c r="L17" s="25"/>
      <c r="M17" s="25"/>
      <c r="N17" s="26">
        <f t="shared" si="1"/>
        <v>80</v>
      </c>
    </row>
    <row r="18" spans="2:14" x14ac:dyDescent="0.25">
      <c r="B18" s="33">
        <f t="shared" si="0"/>
        <v>10</v>
      </c>
      <c r="C18" s="50" t="s">
        <v>68</v>
      </c>
      <c r="D18" s="55" t="s">
        <v>114</v>
      </c>
      <c r="E18" s="56" t="s">
        <v>114</v>
      </c>
      <c r="F18" s="56" t="s">
        <v>114</v>
      </c>
      <c r="G18" s="56" t="s">
        <v>114</v>
      </c>
      <c r="H18" s="56" t="s">
        <v>114</v>
      </c>
      <c r="I18" s="57" t="s">
        <v>114</v>
      </c>
      <c r="J18" s="25">
        <v>87</v>
      </c>
      <c r="K18" s="25">
        <v>77</v>
      </c>
      <c r="L18" s="25"/>
      <c r="M18" s="25"/>
      <c r="N18" s="26">
        <f t="shared" si="1"/>
        <v>82</v>
      </c>
    </row>
    <row r="19" spans="2:14" x14ac:dyDescent="0.25">
      <c r="B19" s="33">
        <f t="shared" si="0"/>
        <v>11</v>
      </c>
      <c r="C19" s="50" t="s">
        <v>69</v>
      </c>
      <c r="D19" s="55" t="s">
        <v>115</v>
      </c>
      <c r="E19" s="56" t="s">
        <v>115</v>
      </c>
      <c r="F19" s="56" t="s">
        <v>115</v>
      </c>
      <c r="G19" s="56" t="s">
        <v>115</v>
      </c>
      <c r="H19" s="56" t="s">
        <v>115</v>
      </c>
      <c r="I19" s="57" t="s">
        <v>115</v>
      </c>
      <c r="J19" s="25">
        <v>91</v>
      </c>
      <c r="K19" s="25">
        <v>70</v>
      </c>
      <c r="L19" s="25"/>
      <c r="M19" s="25"/>
      <c r="N19" s="26">
        <f t="shared" si="1"/>
        <v>80.5</v>
      </c>
    </row>
    <row r="20" spans="2:14" x14ac:dyDescent="0.25">
      <c r="B20" s="33">
        <f t="shared" si="0"/>
        <v>12</v>
      </c>
      <c r="C20" s="50" t="s">
        <v>70</v>
      </c>
      <c r="D20" s="55" t="s">
        <v>116</v>
      </c>
      <c r="E20" s="56" t="s">
        <v>116</v>
      </c>
      <c r="F20" s="56" t="s">
        <v>116</v>
      </c>
      <c r="G20" s="56" t="s">
        <v>116</v>
      </c>
      <c r="H20" s="56" t="s">
        <v>116</v>
      </c>
      <c r="I20" s="57" t="s">
        <v>116</v>
      </c>
      <c r="J20" s="25">
        <v>90</v>
      </c>
      <c r="K20" s="25">
        <v>76</v>
      </c>
      <c r="L20" s="25"/>
      <c r="M20" s="25"/>
      <c r="N20" s="26">
        <f t="shared" si="1"/>
        <v>83</v>
      </c>
    </row>
    <row r="21" spans="2:14" x14ac:dyDescent="0.25">
      <c r="B21" s="33">
        <f t="shared" si="0"/>
        <v>13</v>
      </c>
      <c r="C21" s="50" t="s">
        <v>71</v>
      </c>
      <c r="D21" s="55" t="s">
        <v>117</v>
      </c>
      <c r="E21" s="56" t="s">
        <v>117</v>
      </c>
      <c r="F21" s="56" t="s">
        <v>117</v>
      </c>
      <c r="G21" s="56" t="s">
        <v>117</v>
      </c>
      <c r="H21" s="56" t="s">
        <v>117</v>
      </c>
      <c r="I21" s="57" t="s">
        <v>117</v>
      </c>
      <c r="J21" s="25">
        <v>81</v>
      </c>
      <c r="K21" s="25">
        <v>70</v>
      </c>
      <c r="L21" s="25"/>
      <c r="M21" s="25"/>
      <c r="N21" s="26">
        <f t="shared" si="1"/>
        <v>75.5</v>
      </c>
    </row>
    <row r="22" spans="2:14" x14ac:dyDescent="0.25">
      <c r="B22" s="33">
        <f t="shared" si="0"/>
        <v>14</v>
      </c>
      <c r="C22" s="50" t="s">
        <v>104</v>
      </c>
      <c r="D22" s="55" t="s">
        <v>118</v>
      </c>
      <c r="E22" s="56" t="s">
        <v>118</v>
      </c>
      <c r="F22" s="56" t="s">
        <v>118</v>
      </c>
      <c r="G22" s="56" t="s">
        <v>118</v>
      </c>
      <c r="H22" s="56" t="s">
        <v>118</v>
      </c>
      <c r="I22" s="57" t="s">
        <v>118</v>
      </c>
      <c r="J22" s="25">
        <v>0</v>
      </c>
      <c r="K22" s="25">
        <v>0</v>
      </c>
      <c r="L22" s="25"/>
      <c r="M22" s="25"/>
      <c r="N22" s="26">
        <f t="shared" si="1"/>
        <v>0</v>
      </c>
    </row>
    <row r="23" spans="2:14" x14ac:dyDescent="0.25">
      <c r="B23" s="33">
        <f t="shared" si="0"/>
        <v>15</v>
      </c>
      <c r="C23" s="50" t="s">
        <v>29</v>
      </c>
      <c r="D23" s="55" t="s">
        <v>119</v>
      </c>
      <c r="E23" s="56" t="s">
        <v>119</v>
      </c>
      <c r="F23" s="56" t="s">
        <v>119</v>
      </c>
      <c r="G23" s="56" t="s">
        <v>119</v>
      </c>
      <c r="H23" s="56" t="s">
        <v>119</v>
      </c>
      <c r="I23" s="57" t="s">
        <v>119</v>
      </c>
      <c r="J23" s="25">
        <v>73</v>
      </c>
      <c r="K23" s="25">
        <v>0</v>
      </c>
      <c r="L23" s="25"/>
      <c r="M23" s="25"/>
      <c r="N23" s="26">
        <f t="shared" si="1"/>
        <v>36.5</v>
      </c>
    </row>
    <row r="24" spans="2:14" x14ac:dyDescent="0.25">
      <c r="B24" s="33">
        <f t="shared" si="0"/>
        <v>16</v>
      </c>
      <c r="C24" s="50" t="s">
        <v>72</v>
      </c>
      <c r="D24" s="55" t="s">
        <v>120</v>
      </c>
      <c r="E24" s="56" t="s">
        <v>120</v>
      </c>
      <c r="F24" s="56" t="s">
        <v>120</v>
      </c>
      <c r="G24" s="56" t="s">
        <v>120</v>
      </c>
      <c r="H24" s="56" t="s">
        <v>120</v>
      </c>
      <c r="I24" s="57" t="s">
        <v>120</v>
      </c>
      <c r="J24" s="25">
        <v>90</v>
      </c>
      <c r="K24" s="25">
        <v>75</v>
      </c>
      <c r="L24" s="25"/>
      <c r="M24" s="25"/>
      <c r="N24" s="26">
        <f t="shared" si="1"/>
        <v>82.5</v>
      </c>
    </row>
    <row r="25" spans="2:14" x14ac:dyDescent="0.25">
      <c r="B25" s="6">
        <v>17</v>
      </c>
      <c r="C25" s="50" t="s">
        <v>73</v>
      </c>
      <c r="D25" s="55" t="s">
        <v>121</v>
      </c>
      <c r="E25" s="56" t="s">
        <v>121</v>
      </c>
      <c r="F25" s="56" t="s">
        <v>121</v>
      </c>
      <c r="G25" s="56" t="s">
        <v>121</v>
      </c>
      <c r="H25" s="56" t="s">
        <v>121</v>
      </c>
      <c r="I25" s="57" t="s">
        <v>121</v>
      </c>
      <c r="J25" s="25">
        <v>73</v>
      </c>
      <c r="K25" s="25">
        <v>70</v>
      </c>
      <c r="L25" s="25"/>
      <c r="M25" s="25"/>
      <c r="N25" s="26"/>
    </row>
    <row r="26" spans="2:14" x14ac:dyDescent="0.25">
      <c r="B26" s="6"/>
      <c r="C26" s="7"/>
      <c r="D26" s="80"/>
      <c r="E26" s="80"/>
      <c r="F26" s="80"/>
      <c r="G26" s="80"/>
      <c r="H26" s="80"/>
      <c r="I26" s="80"/>
      <c r="J26" s="4"/>
      <c r="K26" s="4"/>
      <c r="L26" s="4"/>
      <c r="M26" s="4"/>
      <c r="N26" s="26"/>
    </row>
    <row r="27" spans="2:14" x14ac:dyDescent="0.25">
      <c r="B27" s="6"/>
      <c r="C27" s="7"/>
      <c r="D27" s="80"/>
      <c r="E27" s="80"/>
      <c r="F27" s="80"/>
      <c r="G27" s="80"/>
      <c r="H27" s="80"/>
      <c r="I27" s="80"/>
      <c r="J27" s="4"/>
      <c r="K27" s="4"/>
      <c r="L27" s="4"/>
      <c r="M27" s="4"/>
      <c r="N27" s="26"/>
    </row>
    <row r="28" spans="2:14" x14ac:dyDescent="0.25">
      <c r="B28" s="6"/>
      <c r="C28" s="3"/>
      <c r="D28" s="63"/>
      <c r="E28" s="64"/>
      <c r="F28" s="64"/>
      <c r="G28" s="64"/>
      <c r="H28" s="64"/>
      <c r="I28" s="65"/>
      <c r="J28" s="3"/>
      <c r="K28" s="3"/>
      <c r="L28" s="3"/>
      <c r="M28" s="3"/>
      <c r="N28" s="26"/>
    </row>
    <row r="29" spans="2:14" x14ac:dyDescent="0.25">
      <c r="C29" s="59"/>
      <c r="D29" s="59"/>
      <c r="E29" s="1"/>
      <c r="H29" s="66" t="s">
        <v>15</v>
      </c>
      <c r="I29" s="66"/>
      <c r="J29" s="11">
        <f>COUNTIF(J9:J28,"&gt;=70")</f>
        <v>15</v>
      </c>
      <c r="K29" s="11">
        <f>COUNTIF(K9:K28,"&gt;=70")</f>
        <v>12</v>
      </c>
      <c r="L29" s="11">
        <f>COUNTIF(L9:L28,"&gt;=70")</f>
        <v>0</v>
      </c>
      <c r="M29" s="11">
        <f>COUNTIF(M9:M28,"&gt;=70")</f>
        <v>0</v>
      </c>
      <c r="N29" s="15">
        <f>COUNTIF(N9:N24,"&gt;=70")</f>
        <v>11</v>
      </c>
    </row>
    <row r="30" spans="2:14" x14ac:dyDescent="0.25">
      <c r="C30" s="59"/>
      <c r="D30" s="59"/>
      <c r="E30" s="8"/>
      <c r="H30" s="67" t="s">
        <v>16</v>
      </c>
      <c r="I30" s="67"/>
      <c r="J30" s="12">
        <f>COUNTIF(J9:J28,"&lt;70")</f>
        <v>2</v>
      </c>
      <c r="K30" s="12">
        <f>COUNTIF(K9:K28,"&lt;70")</f>
        <v>5</v>
      </c>
      <c r="L30" s="12">
        <f>COUNTIF(L9:L28,"&lt;70")</f>
        <v>0</v>
      </c>
      <c r="M30" s="12">
        <f>COUNTIF(M9:M28,"&lt;70")</f>
        <v>0</v>
      </c>
      <c r="N30" s="12">
        <f>COUNTIF(N9:N28,"&lt;70")</f>
        <v>5</v>
      </c>
    </row>
    <row r="31" spans="2:14" x14ac:dyDescent="0.25">
      <c r="C31" s="59"/>
      <c r="D31" s="59"/>
      <c r="E31" s="59"/>
      <c r="H31" s="67" t="s">
        <v>17</v>
      </c>
      <c r="I31" s="67"/>
      <c r="J31" s="12">
        <f>COUNT(J9:J28)</f>
        <v>17</v>
      </c>
      <c r="K31" s="12">
        <f>COUNT(K9:K28)</f>
        <v>17</v>
      </c>
      <c r="L31" s="12">
        <f>COUNT(L9:L28)</f>
        <v>0</v>
      </c>
      <c r="M31" s="12">
        <f>COUNT(M9:M28)</f>
        <v>0</v>
      </c>
      <c r="N31" s="12">
        <f>COUNT(N9:N28)</f>
        <v>16</v>
      </c>
    </row>
    <row r="32" spans="2:14" x14ac:dyDescent="0.25">
      <c r="C32" s="59"/>
      <c r="D32" s="59"/>
      <c r="E32" s="1"/>
      <c r="H32" s="68" t="s">
        <v>12</v>
      </c>
      <c r="I32" s="68"/>
      <c r="J32" s="13">
        <f>J29/J31</f>
        <v>0.88235294117647056</v>
      </c>
      <c r="K32" s="14">
        <f t="shared" ref="K32:N32" si="2">K29/K31</f>
        <v>0.70588235294117652</v>
      </c>
      <c r="L32" s="14" t="e">
        <f t="shared" si="2"/>
        <v>#DIV/0!</v>
      </c>
      <c r="M32" s="14" t="e">
        <f t="shared" si="2"/>
        <v>#DIV/0!</v>
      </c>
      <c r="N32" s="14">
        <f t="shared" si="2"/>
        <v>0.6875</v>
      </c>
    </row>
    <row r="33" spans="3:14" x14ac:dyDescent="0.25">
      <c r="C33" s="59"/>
      <c r="D33" s="59"/>
      <c r="E33" s="1"/>
      <c r="H33" s="68" t="s">
        <v>13</v>
      </c>
      <c r="I33" s="68"/>
      <c r="J33" s="13">
        <f>J30/J31</f>
        <v>0.11764705882352941</v>
      </c>
      <c r="K33" s="13">
        <f t="shared" ref="K33:N33" si="3">K30/K31</f>
        <v>0.29411764705882354</v>
      </c>
      <c r="L33" s="14" t="e">
        <f t="shared" si="3"/>
        <v>#DIV/0!</v>
      </c>
      <c r="M33" s="14" t="e">
        <f t="shared" si="3"/>
        <v>#DIV/0!</v>
      </c>
      <c r="N33" s="14">
        <f t="shared" si="3"/>
        <v>0.3125</v>
      </c>
    </row>
    <row r="34" spans="3:14" x14ac:dyDescent="0.25">
      <c r="C34" s="59"/>
      <c r="D34" s="59"/>
      <c r="E34" s="8"/>
    </row>
    <row r="35" spans="3:14" x14ac:dyDescent="0.25">
      <c r="C35" s="1"/>
      <c r="D35" s="1"/>
      <c r="E35" s="8"/>
      <c r="H35" s="17" t="s">
        <v>24</v>
      </c>
      <c r="I35" s="17"/>
      <c r="J35" s="17">
        <f>AVERAGE(J9:J24)</f>
        <v>73.9375</v>
      </c>
      <c r="K35" s="17">
        <f t="shared" ref="K35:N35" si="4">AVERAGE(K9:K24)</f>
        <v>51.6875</v>
      </c>
      <c r="L35" s="17" t="e">
        <f t="shared" si="4"/>
        <v>#DIV/0!</v>
      </c>
      <c r="M35" s="17" t="e">
        <f t="shared" si="4"/>
        <v>#DIV/0!</v>
      </c>
      <c r="N35" s="17">
        <f t="shared" si="4"/>
        <v>62.8125</v>
      </c>
    </row>
    <row r="36" spans="3:14" x14ac:dyDescent="0.25">
      <c r="C36" s="1"/>
      <c r="D36" s="1"/>
      <c r="E36" s="8"/>
    </row>
    <row r="37" spans="3:14" x14ac:dyDescent="0.25">
      <c r="J37" s="18" t="s">
        <v>20</v>
      </c>
      <c r="K37" s="18"/>
      <c r="L37" s="18"/>
      <c r="M37" s="18"/>
    </row>
    <row r="38" spans="3:14" x14ac:dyDescent="0.25">
      <c r="J38" s="58" t="s">
        <v>14</v>
      </c>
      <c r="K38" s="58"/>
      <c r="L38" s="58"/>
      <c r="M38" s="58"/>
    </row>
  </sheetData>
  <mergeCells count="41">
    <mergeCell ref="N4:O4"/>
    <mergeCell ref="K6:O6"/>
    <mergeCell ref="C33:D33"/>
    <mergeCell ref="H33:I33"/>
    <mergeCell ref="C34:D34"/>
    <mergeCell ref="D25:I25"/>
    <mergeCell ref="D26:I26"/>
    <mergeCell ref="D27:I27"/>
    <mergeCell ref="D28:I28"/>
    <mergeCell ref="C29:D29"/>
    <mergeCell ref="H29:I29"/>
    <mergeCell ref="D14:I14"/>
    <mergeCell ref="D15:I15"/>
    <mergeCell ref="D16:I16"/>
    <mergeCell ref="D17:I17"/>
    <mergeCell ref="D18:I18"/>
    <mergeCell ref="D22:I22"/>
    <mergeCell ref="D23:I23"/>
    <mergeCell ref="J38:M38"/>
    <mergeCell ref="C30:D30"/>
    <mergeCell ref="H30:I30"/>
    <mergeCell ref="C31:E31"/>
    <mergeCell ref="H31:I31"/>
    <mergeCell ref="C32:D32"/>
    <mergeCell ref="H32:I32"/>
    <mergeCell ref="D24:I24"/>
    <mergeCell ref="D19:I19"/>
    <mergeCell ref="D20:I20"/>
    <mergeCell ref="D21:I21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8"/>
  <sheetViews>
    <sheetView topLeftCell="A22" zoomScale="75" zoomScaleNormal="75" workbookViewId="0">
      <selection activeCell="R39" sqref="R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6" ht="15.75" x14ac:dyDescent="0.25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2"/>
      <c r="O2" s="2"/>
    </row>
    <row r="3" spans="2:16" x14ac:dyDescent="0.25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1"/>
      <c r="O3" s="1"/>
    </row>
    <row r="4" spans="2:16" x14ac:dyDescent="0.25">
      <c r="C4" t="s">
        <v>0</v>
      </c>
      <c r="D4" s="77" t="s">
        <v>95</v>
      </c>
      <c r="E4" s="77"/>
      <c r="F4" s="77"/>
      <c r="G4" s="77"/>
      <c r="I4" t="s">
        <v>1</v>
      </c>
      <c r="J4" s="71" t="s">
        <v>122</v>
      </c>
      <c r="K4" s="71"/>
      <c r="M4" t="s">
        <v>2</v>
      </c>
      <c r="N4" s="76">
        <v>45397</v>
      </c>
      <c r="O4" s="79"/>
      <c r="P4" s="19"/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71" t="s">
        <v>103</v>
      </c>
      <c r="E6" s="71"/>
      <c r="F6" s="71"/>
      <c r="G6" s="71"/>
      <c r="I6" s="59" t="s">
        <v>18</v>
      </c>
      <c r="J6" s="59"/>
      <c r="K6" s="79" t="s">
        <v>20</v>
      </c>
      <c r="L6" s="79"/>
      <c r="M6" s="79"/>
      <c r="N6" s="79"/>
      <c r="O6" s="79"/>
      <c r="P6" s="79"/>
    </row>
    <row r="7" spans="2:16" ht="11.25" customHeight="1" x14ac:dyDescent="0.25"/>
    <row r="8" spans="2:16" ht="15.75" thickBot="1" x14ac:dyDescent="0.3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6" ht="15.75" thickBot="1" x14ac:dyDescent="0.3">
      <c r="B9" s="6">
        <v>1</v>
      </c>
      <c r="C9" s="51" t="s">
        <v>74</v>
      </c>
      <c r="D9" s="81" t="s">
        <v>124</v>
      </c>
      <c r="E9" s="82" t="s">
        <v>124</v>
      </c>
      <c r="F9" s="82" t="s">
        <v>124</v>
      </c>
      <c r="G9" s="82" t="s">
        <v>124</v>
      </c>
      <c r="H9" s="82" t="s">
        <v>124</v>
      </c>
      <c r="I9" s="83" t="s">
        <v>124</v>
      </c>
      <c r="J9" s="16">
        <v>80</v>
      </c>
      <c r="K9" s="25">
        <v>70</v>
      </c>
      <c r="L9" s="25"/>
      <c r="M9" s="25"/>
      <c r="N9" s="26">
        <v>0</v>
      </c>
      <c r="O9" s="38"/>
    </row>
    <row r="10" spans="2:16" ht="15.75" thickBot="1" x14ac:dyDescent="0.3">
      <c r="B10" s="6">
        <f>B9+1</f>
        <v>2</v>
      </c>
      <c r="C10" s="51" t="s">
        <v>75</v>
      </c>
      <c r="D10" s="81" t="s">
        <v>125</v>
      </c>
      <c r="E10" s="82" t="s">
        <v>125</v>
      </c>
      <c r="F10" s="82" t="s">
        <v>125</v>
      </c>
      <c r="G10" s="82" t="s">
        <v>125</v>
      </c>
      <c r="H10" s="82" t="s">
        <v>125</v>
      </c>
      <c r="I10" s="83" t="s">
        <v>125</v>
      </c>
      <c r="J10" s="16">
        <v>80</v>
      </c>
      <c r="K10" s="25">
        <v>70</v>
      </c>
      <c r="L10" s="25"/>
      <c r="M10" s="25"/>
      <c r="N10" s="26">
        <f t="shared" ref="N10:N31" si="0">AVERAGE(J10:M10)</f>
        <v>75</v>
      </c>
      <c r="O10" s="38"/>
    </row>
    <row r="11" spans="2:16" ht="15.75" thickBot="1" x14ac:dyDescent="0.3">
      <c r="B11" s="6">
        <f t="shared" ref="B11:B26" si="1">B10+1</f>
        <v>3</v>
      </c>
      <c r="C11" s="51" t="s">
        <v>76</v>
      </c>
      <c r="D11" s="81" t="s">
        <v>126</v>
      </c>
      <c r="E11" s="82" t="s">
        <v>126</v>
      </c>
      <c r="F11" s="82" t="s">
        <v>126</v>
      </c>
      <c r="G11" s="82" t="s">
        <v>126</v>
      </c>
      <c r="H11" s="82" t="s">
        <v>126</v>
      </c>
      <c r="I11" s="83" t="s">
        <v>126</v>
      </c>
      <c r="J11" s="16">
        <v>0</v>
      </c>
      <c r="K11" s="25">
        <v>79</v>
      </c>
      <c r="L11" s="25"/>
      <c r="M11" s="25"/>
      <c r="N11" s="26">
        <f t="shared" si="0"/>
        <v>39.5</v>
      </c>
      <c r="O11" s="38"/>
    </row>
    <row r="12" spans="2:16" ht="15.75" thickBot="1" x14ac:dyDescent="0.3">
      <c r="B12" s="6">
        <f t="shared" si="1"/>
        <v>4</v>
      </c>
      <c r="C12" s="51" t="s">
        <v>77</v>
      </c>
      <c r="D12" s="72" t="s">
        <v>127</v>
      </c>
      <c r="E12" s="73" t="s">
        <v>127</v>
      </c>
      <c r="F12" s="73" t="s">
        <v>127</v>
      </c>
      <c r="G12" s="73" t="s">
        <v>127</v>
      </c>
      <c r="H12" s="73" t="s">
        <v>127</v>
      </c>
      <c r="I12" s="84" t="s">
        <v>127</v>
      </c>
      <c r="J12" s="16">
        <v>0</v>
      </c>
      <c r="K12" s="25">
        <v>70</v>
      </c>
      <c r="L12" s="25"/>
      <c r="M12" s="25"/>
      <c r="N12" s="26">
        <f t="shared" si="0"/>
        <v>35</v>
      </c>
      <c r="O12" s="38"/>
    </row>
    <row r="13" spans="2:16" ht="15.75" thickBot="1" x14ac:dyDescent="0.3">
      <c r="B13" s="6">
        <f t="shared" si="1"/>
        <v>5</v>
      </c>
      <c r="C13" s="51" t="s">
        <v>78</v>
      </c>
      <c r="D13" s="72" t="s">
        <v>128</v>
      </c>
      <c r="E13" s="73" t="s">
        <v>128</v>
      </c>
      <c r="F13" s="73" t="s">
        <v>128</v>
      </c>
      <c r="G13" s="73" t="s">
        <v>128</v>
      </c>
      <c r="H13" s="73" t="s">
        <v>128</v>
      </c>
      <c r="I13" s="84" t="s">
        <v>128</v>
      </c>
      <c r="J13" s="16">
        <v>0</v>
      </c>
      <c r="K13" s="25">
        <v>0</v>
      </c>
      <c r="L13" s="25"/>
      <c r="M13" s="25"/>
      <c r="N13" s="26">
        <f t="shared" si="0"/>
        <v>0</v>
      </c>
      <c r="O13" s="38"/>
    </row>
    <row r="14" spans="2:16" ht="15.75" thickBot="1" x14ac:dyDescent="0.3">
      <c r="B14" s="6">
        <f t="shared" si="1"/>
        <v>6</v>
      </c>
      <c r="C14" s="51" t="s">
        <v>79</v>
      </c>
      <c r="D14" s="72" t="s">
        <v>129</v>
      </c>
      <c r="E14" s="73" t="s">
        <v>129</v>
      </c>
      <c r="F14" s="73" t="s">
        <v>129</v>
      </c>
      <c r="G14" s="73" t="s">
        <v>129</v>
      </c>
      <c r="H14" s="73" t="s">
        <v>129</v>
      </c>
      <c r="I14" s="84" t="s">
        <v>129</v>
      </c>
      <c r="J14" s="16">
        <v>0</v>
      </c>
      <c r="K14" s="25">
        <v>0</v>
      </c>
      <c r="L14" s="25"/>
      <c r="M14" s="25"/>
      <c r="N14" s="26">
        <f t="shared" si="0"/>
        <v>0</v>
      </c>
      <c r="O14" s="38"/>
    </row>
    <row r="15" spans="2:16" ht="15.75" thickBot="1" x14ac:dyDescent="0.3">
      <c r="B15" s="6">
        <f t="shared" si="1"/>
        <v>7</v>
      </c>
      <c r="C15" s="51" t="s">
        <v>80</v>
      </c>
      <c r="D15" s="72" t="s">
        <v>130</v>
      </c>
      <c r="E15" s="73" t="s">
        <v>130</v>
      </c>
      <c r="F15" s="73" t="s">
        <v>130</v>
      </c>
      <c r="G15" s="73" t="s">
        <v>130</v>
      </c>
      <c r="H15" s="73" t="s">
        <v>130</v>
      </c>
      <c r="I15" s="84" t="s">
        <v>130</v>
      </c>
      <c r="J15" s="16">
        <v>72</v>
      </c>
      <c r="K15" s="25">
        <v>70</v>
      </c>
      <c r="L15" s="25"/>
      <c r="M15" s="25"/>
      <c r="N15" s="26">
        <f t="shared" si="0"/>
        <v>71</v>
      </c>
      <c r="O15" s="38"/>
    </row>
    <row r="16" spans="2:16" ht="15.75" thickBot="1" x14ac:dyDescent="0.3">
      <c r="B16" s="6">
        <f t="shared" si="1"/>
        <v>8</v>
      </c>
      <c r="C16" s="51" t="s">
        <v>81</v>
      </c>
      <c r="D16" s="72" t="s">
        <v>131</v>
      </c>
      <c r="E16" s="73" t="s">
        <v>131</v>
      </c>
      <c r="F16" s="73" t="s">
        <v>131</v>
      </c>
      <c r="G16" s="73" t="s">
        <v>131</v>
      </c>
      <c r="H16" s="73" t="s">
        <v>131</v>
      </c>
      <c r="I16" s="84" t="s">
        <v>131</v>
      </c>
      <c r="J16" s="16">
        <v>93</v>
      </c>
      <c r="K16" s="25">
        <v>96</v>
      </c>
      <c r="L16" s="25"/>
      <c r="M16" s="25"/>
      <c r="N16" s="26">
        <f t="shared" si="0"/>
        <v>94.5</v>
      </c>
      <c r="O16" s="38"/>
    </row>
    <row r="17" spans="2:15" ht="15.75" thickBot="1" x14ac:dyDescent="0.3">
      <c r="B17" s="6">
        <f t="shared" si="1"/>
        <v>9</v>
      </c>
      <c r="C17" s="51" t="s">
        <v>83</v>
      </c>
      <c r="D17" s="72" t="s">
        <v>132</v>
      </c>
      <c r="E17" s="73" t="s">
        <v>132</v>
      </c>
      <c r="F17" s="73" t="s">
        <v>132</v>
      </c>
      <c r="G17" s="73" t="s">
        <v>132</v>
      </c>
      <c r="H17" s="73" t="s">
        <v>132</v>
      </c>
      <c r="I17" s="84" t="s">
        <v>132</v>
      </c>
      <c r="J17" s="16">
        <v>84</v>
      </c>
      <c r="K17" s="25">
        <v>76</v>
      </c>
      <c r="L17" s="25"/>
      <c r="M17" s="25"/>
      <c r="N17" s="26">
        <f t="shared" si="0"/>
        <v>80</v>
      </c>
      <c r="O17" s="38"/>
    </row>
    <row r="18" spans="2:15" ht="15.75" thickBot="1" x14ac:dyDescent="0.3">
      <c r="B18" s="6">
        <f t="shared" si="1"/>
        <v>10</v>
      </c>
      <c r="C18" s="51" t="s">
        <v>123</v>
      </c>
      <c r="D18" s="72" t="s">
        <v>133</v>
      </c>
      <c r="E18" s="73" t="s">
        <v>133</v>
      </c>
      <c r="F18" s="73" t="s">
        <v>133</v>
      </c>
      <c r="G18" s="73" t="s">
        <v>133</v>
      </c>
      <c r="H18" s="73" t="s">
        <v>133</v>
      </c>
      <c r="I18" s="84" t="s">
        <v>133</v>
      </c>
      <c r="J18" s="16">
        <v>0</v>
      </c>
      <c r="K18" s="25">
        <v>0</v>
      </c>
      <c r="L18" s="25"/>
      <c r="M18" s="25"/>
      <c r="N18" s="26">
        <f t="shared" si="0"/>
        <v>0</v>
      </c>
      <c r="O18" s="38"/>
    </row>
    <row r="19" spans="2:15" ht="15.75" thickBot="1" x14ac:dyDescent="0.3">
      <c r="B19" s="6">
        <f t="shared" si="1"/>
        <v>11</v>
      </c>
      <c r="C19" s="51" t="s">
        <v>84</v>
      </c>
      <c r="D19" s="72" t="s">
        <v>134</v>
      </c>
      <c r="E19" s="73" t="s">
        <v>134</v>
      </c>
      <c r="F19" s="73" t="s">
        <v>134</v>
      </c>
      <c r="G19" s="73" t="s">
        <v>134</v>
      </c>
      <c r="H19" s="73" t="s">
        <v>134</v>
      </c>
      <c r="I19" s="84" t="s">
        <v>134</v>
      </c>
      <c r="J19" s="16">
        <v>77</v>
      </c>
      <c r="K19" s="25">
        <v>70</v>
      </c>
      <c r="L19" s="25"/>
      <c r="M19" s="25"/>
      <c r="N19" s="26">
        <f t="shared" si="0"/>
        <v>73.5</v>
      </c>
      <c r="O19" s="38"/>
    </row>
    <row r="20" spans="2:15" ht="15.75" thickBot="1" x14ac:dyDescent="0.3">
      <c r="B20" s="6">
        <f t="shared" si="1"/>
        <v>12</v>
      </c>
      <c r="C20" s="51" t="s">
        <v>85</v>
      </c>
      <c r="D20" s="72" t="s">
        <v>135</v>
      </c>
      <c r="E20" s="73" t="s">
        <v>135</v>
      </c>
      <c r="F20" s="73" t="s">
        <v>135</v>
      </c>
      <c r="G20" s="73" t="s">
        <v>135</v>
      </c>
      <c r="H20" s="73" t="s">
        <v>135</v>
      </c>
      <c r="I20" s="84" t="s">
        <v>135</v>
      </c>
      <c r="J20" s="16">
        <v>90</v>
      </c>
      <c r="K20" s="25">
        <v>79</v>
      </c>
      <c r="L20" s="25"/>
      <c r="M20" s="25"/>
      <c r="N20" s="26">
        <f t="shared" si="0"/>
        <v>84.5</v>
      </c>
      <c r="O20" s="38"/>
    </row>
    <row r="21" spans="2:15" ht="15.75" thickBot="1" x14ac:dyDescent="0.3">
      <c r="B21" s="6">
        <f t="shared" si="1"/>
        <v>13</v>
      </c>
      <c r="C21" s="51" t="s">
        <v>86</v>
      </c>
      <c r="D21" s="72" t="s">
        <v>136</v>
      </c>
      <c r="E21" s="73" t="s">
        <v>136</v>
      </c>
      <c r="F21" s="73" t="s">
        <v>136</v>
      </c>
      <c r="G21" s="73" t="s">
        <v>136</v>
      </c>
      <c r="H21" s="73" t="s">
        <v>136</v>
      </c>
      <c r="I21" s="84" t="s">
        <v>136</v>
      </c>
      <c r="J21" s="16">
        <v>75</v>
      </c>
      <c r="K21" s="25">
        <v>70</v>
      </c>
      <c r="L21" s="25"/>
      <c r="M21" s="25"/>
      <c r="N21" s="26">
        <f t="shared" si="0"/>
        <v>72.5</v>
      </c>
      <c r="O21" s="38"/>
    </row>
    <row r="22" spans="2:15" ht="15.75" thickBot="1" x14ac:dyDescent="0.3">
      <c r="B22" s="6">
        <f t="shared" si="1"/>
        <v>14</v>
      </c>
      <c r="C22" s="51" t="s">
        <v>87</v>
      </c>
      <c r="D22" s="72" t="s">
        <v>137</v>
      </c>
      <c r="E22" s="73" t="s">
        <v>137</v>
      </c>
      <c r="F22" s="73" t="s">
        <v>137</v>
      </c>
      <c r="G22" s="73" t="s">
        <v>137</v>
      </c>
      <c r="H22" s="73" t="s">
        <v>137</v>
      </c>
      <c r="I22" s="84" t="s">
        <v>137</v>
      </c>
      <c r="J22" s="16">
        <v>90</v>
      </c>
      <c r="K22" s="25">
        <v>88</v>
      </c>
      <c r="L22" s="25"/>
      <c r="M22" s="25"/>
      <c r="N22" s="26">
        <f t="shared" si="0"/>
        <v>89</v>
      </c>
      <c r="O22" s="38"/>
    </row>
    <row r="23" spans="2:15" ht="15.75" thickBot="1" x14ac:dyDescent="0.3">
      <c r="B23" s="6">
        <f t="shared" si="1"/>
        <v>15</v>
      </c>
      <c r="C23" s="51" t="s">
        <v>88</v>
      </c>
      <c r="D23" s="72" t="s">
        <v>138</v>
      </c>
      <c r="E23" s="73" t="s">
        <v>138</v>
      </c>
      <c r="F23" s="73" t="s">
        <v>138</v>
      </c>
      <c r="G23" s="73" t="s">
        <v>138</v>
      </c>
      <c r="H23" s="73" t="s">
        <v>138</v>
      </c>
      <c r="I23" s="84" t="s">
        <v>138</v>
      </c>
      <c r="J23" s="16">
        <v>81</v>
      </c>
      <c r="K23" s="25">
        <v>0</v>
      </c>
      <c r="L23" s="25"/>
      <c r="M23" s="25"/>
      <c r="N23" s="26">
        <f t="shared" si="0"/>
        <v>40.5</v>
      </c>
      <c r="O23" s="38"/>
    </row>
    <row r="24" spans="2:15" ht="15.75" thickBot="1" x14ac:dyDescent="0.3">
      <c r="B24" s="6">
        <f t="shared" si="1"/>
        <v>16</v>
      </c>
      <c r="C24" s="51" t="s">
        <v>89</v>
      </c>
      <c r="D24" s="72" t="s">
        <v>139</v>
      </c>
      <c r="E24" s="73" t="s">
        <v>139</v>
      </c>
      <c r="F24" s="73" t="s">
        <v>139</v>
      </c>
      <c r="G24" s="73" t="s">
        <v>139</v>
      </c>
      <c r="H24" s="73" t="s">
        <v>139</v>
      </c>
      <c r="I24" s="84" t="s">
        <v>139</v>
      </c>
      <c r="J24" s="16">
        <v>0</v>
      </c>
      <c r="K24" s="25">
        <v>0</v>
      </c>
      <c r="L24" s="25"/>
      <c r="M24" s="25"/>
      <c r="N24" s="26">
        <f t="shared" si="0"/>
        <v>0</v>
      </c>
      <c r="O24" s="38"/>
    </row>
    <row r="25" spans="2:15" ht="15.75" thickBot="1" x14ac:dyDescent="0.3">
      <c r="B25" s="6">
        <f t="shared" si="1"/>
        <v>17</v>
      </c>
      <c r="C25" s="51" t="s">
        <v>90</v>
      </c>
      <c r="D25" s="72" t="s">
        <v>140</v>
      </c>
      <c r="E25" s="73" t="s">
        <v>140</v>
      </c>
      <c r="F25" s="73" t="s">
        <v>140</v>
      </c>
      <c r="G25" s="73" t="s">
        <v>140</v>
      </c>
      <c r="H25" s="73" t="s">
        <v>140</v>
      </c>
      <c r="I25" s="84" t="s">
        <v>140</v>
      </c>
      <c r="J25" s="16">
        <v>0</v>
      </c>
      <c r="K25" s="25">
        <v>0</v>
      </c>
      <c r="L25" s="25"/>
      <c r="M25" s="25"/>
      <c r="N25" s="26">
        <f t="shared" si="0"/>
        <v>0</v>
      </c>
      <c r="O25" s="38"/>
    </row>
    <row r="26" spans="2:15" ht="15.75" thickBot="1" x14ac:dyDescent="0.3">
      <c r="B26" s="6">
        <f t="shared" si="1"/>
        <v>18</v>
      </c>
      <c r="C26" s="51" t="s">
        <v>91</v>
      </c>
      <c r="D26" s="72" t="s">
        <v>141</v>
      </c>
      <c r="E26" s="73" t="s">
        <v>141</v>
      </c>
      <c r="F26" s="73" t="s">
        <v>141</v>
      </c>
      <c r="G26" s="73" t="s">
        <v>141</v>
      </c>
      <c r="H26" s="73" t="s">
        <v>141</v>
      </c>
      <c r="I26" s="84" t="s">
        <v>141</v>
      </c>
      <c r="J26" s="16">
        <v>83</v>
      </c>
      <c r="K26" s="25">
        <v>70</v>
      </c>
      <c r="L26" s="25"/>
      <c r="M26" s="25"/>
      <c r="N26" s="26">
        <f t="shared" si="0"/>
        <v>76.5</v>
      </c>
      <c r="O26" s="38"/>
    </row>
    <row r="27" spans="2:15" ht="15.75" thickBot="1" x14ac:dyDescent="0.3">
      <c r="B27" s="6"/>
      <c r="C27" s="34"/>
      <c r="D27" s="85"/>
      <c r="E27" s="86"/>
      <c r="F27" s="86"/>
      <c r="G27" s="86"/>
      <c r="H27" s="86"/>
      <c r="I27" s="87"/>
      <c r="J27" s="16"/>
      <c r="K27" s="25"/>
      <c r="L27" s="25"/>
      <c r="M27" s="25"/>
      <c r="N27" s="26" t="e">
        <f t="shared" si="0"/>
        <v>#DIV/0!</v>
      </c>
      <c r="O27" s="38"/>
    </row>
    <row r="28" spans="2:15" ht="15.75" thickBot="1" x14ac:dyDescent="0.3">
      <c r="B28" s="6"/>
      <c r="C28" s="34"/>
      <c r="D28" s="85"/>
      <c r="E28" s="86"/>
      <c r="F28" s="86"/>
      <c r="G28" s="86"/>
      <c r="H28" s="86"/>
      <c r="I28" s="87"/>
      <c r="J28" s="16"/>
      <c r="K28" s="25"/>
      <c r="L28" s="25"/>
      <c r="M28" s="25"/>
      <c r="N28" s="26" t="e">
        <f t="shared" si="0"/>
        <v>#DIV/0!</v>
      </c>
      <c r="O28" s="38"/>
    </row>
    <row r="29" spans="2:15" x14ac:dyDescent="0.25">
      <c r="B29" s="6"/>
      <c r="C29" s="34"/>
      <c r="D29" s="85"/>
      <c r="E29" s="86"/>
      <c r="F29" s="86"/>
      <c r="G29" s="86"/>
      <c r="H29" s="86"/>
      <c r="I29" s="87"/>
      <c r="J29" s="25"/>
      <c r="K29" s="25"/>
      <c r="L29" s="25"/>
      <c r="M29" s="25"/>
      <c r="N29" s="26" t="e">
        <f t="shared" si="0"/>
        <v>#DIV/0!</v>
      </c>
    </row>
    <row r="30" spans="2:15" x14ac:dyDescent="0.25">
      <c r="B30" s="6"/>
      <c r="C30" s="34"/>
      <c r="D30" s="85"/>
      <c r="E30" s="86"/>
      <c r="F30" s="86"/>
      <c r="G30" s="86"/>
      <c r="H30" s="86"/>
      <c r="I30" s="87"/>
      <c r="J30" s="25"/>
      <c r="K30" s="25"/>
      <c r="L30" s="25"/>
      <c r="M30" s="25"/>
      <c r="N30" s="26" t="e">
        <f t="shared" si="0"/>
        <v>#DIV/0!</v>
      </c>
    </row>
    <row r="31" spans="2:15" x14ac:dyDescent="0.25">
      <c r="B31" s="6"/>
      <c r="C31" s="34"/>
      <c r="D31" s="85"/>
      <c r="E31" s="86"/>
      <c r="F31" s="86"/>
      <c r="G31" s="86"/>
      <c r="H31" s="86"/>
      <c r="I31" s="87"/>
      <c r="J31" s="25"/>
      <c r="K31" s="25"/>
      <c r="L31" s="25"/>
      <c r="M31" s="4"/>
      <c r="N31" s="26" t="e">
        <f t="shared" si="0"/>
        <v>#DIV/0!</v>
      </c>
    </row>
    <row r="32" spans="2:15" x14ac:dyDescent="0.25">
      <c r="B32" s="6"/>
      <c r="C32" s="6"/>
      <c r="D32" s="35"/>
      <c r="E32" s="36"/>
      <c r="F32" s="36"/>
      <c r="G32" s="36"/>
      <c r="H32" s="36"/>
      <c r="I32" s="37"/>
      <c r="J32" s="25"/>
      <c r="K32" s="25"/>
      <c r="L32" s="25"/>
      <c r="M32" s="4"/>
      <c r="N32" s="26"/>
    </row>
    <row r="33" spans="2:14" x14ac:dyDescent="0.25">
      <c r="B33" s="6"/>
      <c r="C33" s="6"/>
      <c r="D33" s="35"/>
      <c r="E33" s="36"/>
      <c r="F33" s="36"/>
      <c r="G33" s="36"/>
      <c r="H33" s="36"/>
      <c r="I33" s="37"/>
      <c r="J33" s="4"/>
      <c r="K33" s="4"/>
      <c r="L33" s="4"/>
      <c r="M33" s="4"/>
      <c r="N33" s="26"/>
    </row>
    <row r="34" spans="2:14" x14ac:dyDescent="0.25">
      <c r="B34" s="6"/>
      <c r="C34" s="6"/>
      <c r="D34" s="80"/>
      <c r="E34" s="80"/>
      <c r="F34" s="80"/>
      <c r="G34" s="80"/>
      <c r="H34" s="80"/>
      <c r="I34" s="80"/>
      <c r="J34" s="4"/>
      <c r="K34" s="4"/>
      <c r="L34" s="4"/>
      <c r="M34" s="4"/>
      <c r="N34" s="26"/>
    </row>
    <row r="35" spans="2:14" x14ac:dyDescent="0.25">
      <c r="B35" s="6"/>
      <c r="C35" s="6"/>
      <c r="D35" s="80"/>
      <c r="E35" s="80"/>
      <c r="F35" s="80"/>
      <c r="G35" s="80"/>
      <c r="H35" s="80"/>
      <c r="I35" s="80"/>
      <c r="J35" s="4"/>
      <c r="K35" s="4"/>
      <c r="L35" s="4"/>
      <c r="M35" s="4"/>
      <c r="N35" s="26"/>
    </row>
    <row r="36" spans="2:14" x14ac:dyDescent="0.25">
      <c r="B36" s="6"/>
      <c r="C36" s="6"/>
      <c r="D36" s="80"/>
      <c r="E36" s="80"/>
      <c r="F36" s="80"/>
      <c r="G36" s="80"/>
      <c r="H36" s="80"/>
      <c r="I36" s="80"/>
      <c r="J36" s="4"/>
      <c r="K36" s="4"/>
      <c r="L36" s="4"/>
      <c r="M36" s="4"/>
      <c r="N36" s="26"/>
    </row>
    <row r="37" spans="2:14" x14ac:dyDescent="0.25">
      <c r="B37" s="6"/>
      <c r="C37" s="6"/>
      <c r="D37" s="80"/>
      <c r="E37" s="80"/>
      <c r="F37" s="80"/>
      <c r="G37" s="80"/>
      <c r="H37" s="80"/>
      <c r="I37" s="80"/>
      <c r="J37" s="4"/>
      <c r="K37" s="4"/>
      <c r="L37" s="4"/>
      <c r="M37" s="4"/>
      <c r="N37" s="26"/>
    </row>
    <row r="38" spans="2:14" x14ac:dyDescent="0.25">
      <c r="B38" s="6"/>
      <c r="C38" s="3"/>
      <c r="D38" s="63"/>
      <c r="E38" s="64"/>
      <c r="F38" s="64"/>
      <c r="G38" s="64"/>
      <c r="H38" s="64"/>
      <c r="I38" s="65"/>
      <c r="J38" s="3"/>
      <c r="K38" s="3"/>
      <c r="L38" s="3"/>
      <c r="M38" s="3"/>
      <c r="N38" s="26"/>
    </row>
    <row r="39" spans="2:14" x14ac:dyDescent="0.25">
      <c r="C39" s="59"/>
      <c r="D39" s="59"/>
      <c r="E39" s="1"/>
      <c r="H39" s="66" t="s">
        <v>15</v>
      </c>
      <c r="I39" s="66"/>
      <c r="J39" s="11">
        <f>COUNTIF(J9:J38,"&gt;=70")</f>
        <v>11</v>
      </c>
      <c r="K39" s="11">
        <f>COUNTIF(K9:K38,"&gt;=70")</f>
        <v>12</v>
      </c>
      <c r="L39" s="11">
        <f>COUNTIF(L9:L38,"&gt;=70")</f>
        <v>0</v>
      </c>
      <c r="M39" s="11">
        <f>COUNTIF(M9:M38,"&gt;=70")</f>
        <v>0</v>
      </c>
      <c r="N39" s="15">
        <f>COUNTIF(N9:N37,"&gt;=70")</f>
        <v>9</v>
      </c>
    </row>
    <row r="40" spans="2:14" x14ac:dyDescent="0.25">
      <c r="C40" s="59"/>
      <c r="D40" s="59"/>
      <c r="E40" s="8"/>
      <c r="H40" s="67" t="s">
        <v>16</v>
      </c>
      <c r="I40" s="67"/>
      <c r="J40" s="12">
        <f>COUNTIF(J9:J38,"&lt;70")</f>
        <v>7</v>
      </c>
      <c r="K40" s="12">
        <f>COUNTIF(K9:K38,"&lt;70")</f>
        <v>6</v>
      </c>
      <c r="L40" s="12">
        <f>COUNTIF(L9:L38,"&lt;70")</f>
        <v>0</v>
      </c>
      <c r="M40" s="12">
        <f>COUNTIF(M9:M38,"&lt;70")</f>
        <v>0</v>
      </c>
      <c r="N40" s="12">
        <f>COUNTIF(N9:N38,"&lt;70")</f>
        <v>9</v>
      </c>
    </row>
    <row r="41" spans="2:14" x14ac:dyDescent="0.25">
      <c r="C41" s="59"/>
      <c r="D41" s="59"/>
      <c r="E41" s="59"/>
      <c r="H41" s="67" t="s">
        <v>17</v>
      </c>
      <c r="I41" s="67"/>
      <c r="J41" s="12">
        <f>COUNT(J9:J38)</f>
        <v>18</v>
      </c>
      <c r="K41" s="12">
        <f>COUNT(K9:K38)</f>
        <v>18</v>
      </c>
      <c r="L41" s="12">
        <f>COUNT(L9:L38)</f>
        <v>0</v>
      </c>
      <c r="M41" s="12">
        <f>COUNT(M9:M38)</f>
        <v>0</v>
      </c>
      <c r="N41" s="12">
        <f>COUNT(N9:N38)</f>
        <v>18</v>
      </c>
    </row>
    <row r="42" spans="2:14" x14ac:dyDescent="0.25">
      <c r="C42" s="59"/>
      <c r="D42" s="59"/>
      <c r="E42" s="1"/>
      <c r="H42" s="68" t="s">
        <v>12</v>
      </c>
      <c r="I42" s="68"/>
      <c r="J42" s="13">
        <f>J39/J41</f>
        <v>0.61111111111111116</v>
      </c>
      <c r="K42" s="14">
        <f t="shared" ref="K42:N42" si="2">K39/K41</f>
        <v>0.66666666666666663</v>
      </c>
      <c r="L42" s="14" t="e">
        <f t="shared" si="2"/>
        <v>#DIV/0!</v>
      </c>
      <c r="M42" s="14" t="e">
        <f t="shared" si="2"/>
        <v>#DIV/0!</v>
      </c>
      <c r="N42" s="14">
        <f t="shared" si="2"/>
        <v>0.5</v>
      </c>
    </row>
    <row r="43" spans="2:14" x14ac:dyDescent="0.25">
      <c r="C43" s="59"/>
      <c r="D43" s="59"/>
      <c r="E43" s="1"/>
      <c r="H43" s="68" t="s">
        <v>13</v>
      </c>
      <c r="I43" s="68"/>
      <c r="J43" s="13">
        <f>J40/J41</f>
        <v>0.3888888888888889</v>
      </c>
      <c r="K43" s="13">
        <f t="shared" ref="K43:N43" si="3">K40/K41</f>
        <v>0.33333333333333331</v>
      </c>
      <c r="L43" s="14" t="e">
        <f t="shared" si="3"/>
        <v>#DIV/0!</v>
      </c>
      <c r="M43" s="14" t="e">
        <f t="shared" si="3"/>
        <v>#DIV/0!</v>
      </c>
      <c r="N43" s="14">
        <f t="shared" si="3"/>
        <v>0.5</v>
      </c>
    </row>
    <row r="44" spans="2:14" x14ac:dyDescent="0.25">
      <c r="C44" s="59"/>
      <c r="D44" s="59"/>
      <c r="E44" s="8"/>
    </row>
    <row r="45" spans="2:14" x14ac:dyDescent="0.25">
      <c r="C45" s="1"/>
      <c r="D45" s="1"/>
      <c r="E45" s="8"/>
      <c r="H45" s="17" t="s">
        <v>24</v>
      </c>
      <c r="I45" s="17"/>
      <c r="J45" s="39">
        <f>AVERAGE(J9:J31)</f>
        <v>50.277777777777779</v>
      </c>
      <c r="K45" s="39">
        <f t="shared" ref="K45:N45" si="4">AVERAGE(K9:K31)</f>
        <v>50.444444444444443</v>
      </c>
      <c r="L45" s="39" t="e">
        <f t="shared" si="4"/>
        <v>#DIV/0!</v>
      </c>
      <c r="M45" s="39" t="e">
        <f t="shared" si="4"/>
        <v>#DIV/0!</v>
      </c>
      <c r="N45" s="39" t="e">
        <f t="shared" si="4"/>
        <v>#DIV/0!</v>
      </c>
    </row>
    <row r="46" spans="2:14" x14ac:dyDescent="0.25">
      <c r="C46" s="1"/>
      <c r="D46" s="1"/>
      <c r="E46" s="8"/>
    </row>
    <row r="47" spans="2:14" x14ac:dyDescent="0.25">
      <c r="J47" s="18" t="s">
        <v>20</v>
      </c>
      <c r="K47" s="18"/>
      <c r="L47" s="18"/>
      <c r="M47" s="18"/>
    </row>
    <row r="48" spans="2:14" x14ac:dyDescent="0.25">
      <c r="J48" s="58" t="s">
        <v>14</v>
      </c>
      <c r="K48" s="58"/>
      <c r="L48" s="58"/>
      <c r="M48" s="58"/>
    </row>
  </sheetData>
  <mergeCells count="49">
    <mergeCell ref="C43:D43"/>
    <mergeCell ref="H43:I43"/>
    <mergeCell ref="C44:D44"/>
    <mergeCell ref="J48:M48"/>
    <mergeCell ref="C40:D40"/>
    <mergeCell ref="H40:I40"/>
    <mergeCell ref="C41:E41"/>
    <mergeCell ref="H41:I41"/>
    <mergeCell ref="C42:D42"/>
    <mergeCell ref="H42:I42"/>
    <mergeCell ref="D38:I38"/>
    <mergeCell ref="C39:D39"/>
    <mergeCell ref="H39:I39"/>
    <mergeCell ref="D37:I37"/>
    <mergeCell ref="D26:I26"/>
    <mergeCell ref="D27:I27"/>
    <mergeCell ref="D28:I28"/>
    <mergeCell ref="D29:I29"/>
    <mergeCell ref="D30:I30"/>
    <mergeCell ref="D31:I31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10:I10"/>
    <mergeCell ref="D11:I11"/>
    <mergeCell ref="D12:I12"/>
    <mergeCell ref="N4:O4"/>
    <mergeCell ref="D6:G6"/>
    <mergeCell ref="I6:J6"/>
    <mergeCell ref="D8:I8"/>
    <mergeCell ref="D9:I9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zoomScale="84" zoomScaleNormal="84" workbookViewId="0">
      <selection activeCell="L14" sqref="L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85546875" customWidth="1"/>
    <col min="11" max="12" width="5.7109375" customWidth="1"/>
    <col min="13" max="13" width="6.42578125" customWidth="1"/>
    <col min="14" max="14" width="9.85546875" customWidth="1"/>
    <col min="15" max="16" width="5.7109375" customWidth="1"/>
  </cols>
  <sheetData>
    <row r="2" spans="2:15" ht="15.75" x14ac:dyDescent="0.25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2"/>
      <c r="O2" s="2"/>
    </row>
    <row r="3" spans="2:15" x14ac:dyDescent="0.25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1"/>
      <c r="O3" s="1"/>
    </row>
    <row r="4" spans="2:15" x14ac:dyDescent="0.25">
      <c r="C4" t="s">
        <v>0</v>
      </c>
      <c r="D4" s="77" t="s">
        <v>143</v>
      </c>
      <c r="E4" s="77"/>
      <c r="F4" s="77"/>
      <c r="G4" s="77"/>
      <c r="I4" t="s">
        <v>1</v>
      </c>
      <c r="J4" s="71" t="s">
        <v>142</v>
      </c>
      <c r="K4" s="71"/>
      <c r="M4" t="s">
        <v>2</v>
      </c>
      <c r="N4" s="76">
        <v>45397</v>
      </c>
      <c r="O4" s="76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1" t="s">
        <v>144</v>
      </c>
      <c r="E6" s="71"/>
      <c r="F6" s="71"/>
      <c r="G6" s="71"/>
      <c r="I6" s="59" t="s">
        <v>18</v>
      </c>
      <c r="J6" s="59"/>
      <c r="K6" s="20" t="s">
        <v>26</v>
      </c>
      <c r="L6" s="20"/>
      <c r="M6" s="20"/>
      <c r="N6" s="21"/>
    </row>
    <row r="7" spans="2:15" ht="11.25" customHeight="1" x14ac:dyDescent="0.25"/>
    <row r="8" spans="2:15" ht="15.75" thickBot="1" x14ac:dyDescent="0.3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ht="15.75" thickBot="1" x14ac:dyDescent="0.3">
      <c r="B9" s="6">
        <v>1</v>
      </c>
      <c r="C9" s="52" t="s">
        <v>145</v>
      </c>
      <c r="D9" s="89" t="s">
        <v>151</v>
      </c>
      <c r="E9" s="89" t="s">
        <v>151</v>
      </c>
      <c r="F9" s="89" t="s">
        <v>151</v>
      </c>
      <c r="G9" s="89" t="s">
        <v>151</v>
      </c>
      <c r="H9" s="89" t="s">
        <v>151</v>
      </c>
      <c r="I9" s="89" t="s">
        <v>151</v>
      </c>
      <c r="J9" s="53">
        <v>97</v>
      </c>
      <c r="K9" s="25">
        <v>86</v>
      </c>
      <c r="L9" s="25"/>
      <c r="M9" s="25"/>
      <c r="N9" s="26">
        <f>AVERAGE(J9:M9)</f>
        <v>91.5</v>
      </c>
      <c r="O9" s="38"/>
    </row>
    <row r="10" spans="2:15" ht="15.75" thickBot="1" x14ac:dyDescent="0.3">
      <c r="B10" s="6">
        <f>B9+1</f>
        <v>2</v>
      </c>
      <c r="C10" s="52" t="s">
        <v>146</v>
      </c>
      <c r="D10" s="89" t="s">
        <v>152</v>
      </c>
      <c r="E10" s="89" t="s">
        <v>152</v>
      </c>
      <c r="F10" s="89" t="s">
        <v>152</v>
      </c>
      <c r="G10" s="89" t="s">
        <v>152</v>
      </c>
      <c r="H10" s="89" t="s">
        <v>152</v>
      </c>
      <c r="I10" s="89" t="s">
        <v>152</v>
      </c>
      <c r="J10" s="53">
        <v>92</v>
      </c>
      <c r="K10" s="25">
        <v>78</v>
      </c>
      <c r="L10" s="25"/>
      <c r="M10" s="25"/>
      <c r="N10" s="26">
        <f t="shared" ref="N10:N35" si="0">AVERAGE(J10:M10)</f>
        <v>85</v>
      </c>
      <c r="O10" s="38"/>
    </row>
    <row r="11" spans="2:15" ht="15.75" thickBot="1" x14ac:dyDescent="0.3">
      <c r="B11" s="6">
        <f t="shared" ref="B11:B19" si="1">B10+1</f>
        <v>3</v>
      </c>
      <c r="C11" s="52" t="s">
        <v>21</v>
      </c>
      <c r="D11" s="89" t="s">
        <v>153</v>
      </c>
      <c r="E11" s="89" t="s">
        <v>153</v>
      </c>
      <c r="F11" s="89" t="s">
        <v>153</v>
      </c>
      <c r="G11" s="89" t="s">
        <v>153</v>
      </c>
      <c r="H11" s="89" t="s">
        <v>153</v>
      </c>
      <c r="I11" s="89" t="s">
        <v>153</v>
      </c>
      <c r="J11" s="53">
        <v>0</v>
      </c>
      <c r="K11" s="25">
        <v>0</v>
      </c>
      <c r="L11" s="25"/>
      <c r="M11" s="25"/>
      <c r="N11" s="26">
        <f t="shared" si="0"/>
        <v>0</v>
      </c>
      <c r="O11" s="38"/>
    </row>
    <row r="12" spans="2:15" ht="15.75" thickBot="1" x14ac:dyDescent="0.3">
      <c r="B12" s="6">
        <f t="shared" si="1"/>
        <v>4</v>
      </c>
      <c r="C12" s="52" t="s">
        <v>22</v>
      </c>
      <c r="D12" s="89" t="s">
        <v>154</v>
      </c>
      <c r="E12" s="89" t="s">
        <v>154</v>
      </c>
      <c r="F12" s="89" t="s">
        <v>154</v>
      </c>
      <c r="G12" s="89" t="s">
        <v>154</v>
      </c>
      <c r="H12" s="89" t="s">
        <v>154</v>
      </c>
      <c r="I12" s="89" t="s">
        <v>154</v>
      </c>
      <c r="J12" s="53">
        <v>84</v>
      </c>
      <c r="K12" s="25">
        <v>96</v>
      </c>
      <c r="L12" s="25"/>
      <c r="M12" s="25"/>
      <c r="N12" s="26">
        <f t="shared" si="0"/>
        <v>90</v>
      </c>
      <c r="O12" s="38"/>
    </row>
    <row r="13" spans="2:15" ht="15.75" thickBot="1" x14ac:dyDescent="0.3">
      <c r="B13" s="6">
        <f t="shared" si="1"/>
        <v>5</v>
      </c>
      <c r="C13" s="52" t="s">
        <v>28</v>
      </c>
      <c r="D13" s="89" t="s">
        <v>155</v>
      </c>
      <c r="E13" s="89" t="s">
        <v>155</v>
      </c>
      <c r="F13" s="89" t="s">
        <v>155</v>
      </c>
      <c r="G13" s="89" t="s">
        <v>155</v>
      </c>
      <c r="H13" s="89" t="s">
        <v>155</v>
      </c>
      <c r="I13" s="89" t="s">
        <v>155</v>
      </c>
      <c r="J13" s="53">
        <v>87</v>
      </c>
      <c r="K13" s="25">
        <v>70</v>
      </c>
      <c r="L13" s="25"/>
      <c r="M13" s="25"/>
      <c r="N13" s="26">
        <f t="shared" si="0"/>
        <v>78.5</v>
      </c>
      <c r="O13" s="38"/>
    </row>
    <row r="14" spans="2:15" ht="15.75" thickBot="1" x14ac:dyDescent="0.3">
      <c r="B14" s="6">
        <f t="shared" si="1"/>
        <v>6</v>
      </c>
      <c r="C14" s="52" t="s">
        <v>30</v>
      </c>
      <c r="D14" s="89" t="s">
        <v>156</v>
      </c>
      <c r="E14" s="89" t="s">
        <v>156</v>
      </c>
      <c r="F14" s="89" t="s">
        <v>156</v>
      </c>
      <c r="G14" s="89" t="s">
        <v>156</v>
      </c>
      <c r="H14" s="89" t="s">
        <v>156</v>
      </c>
      <c r="I14" s="89" t="s">
        <v>156</v>
      </c>
      <c r="J14" s="53">
        <v>82</v>
      </c>
      <c r="K14" s="25">
        <v>88</v>
      </c>
      <c r="L14" s="25"/>
      <c r="M14" s="25"/>
      <c r="N14" s="26">
        <f t="shared" si="0"/>
        <v>85</v>
      </c>
      <c r="O14" s="38"/>
    </row>
    <row r="15" spans="2:15" ht="15.75" thickBot="1" x14ac:dyDescent="0.3">
      <c r="B15" s="6">
        <f t="shared" si="1"/>
        <v>7</v>
      </c>
      <c r="C15" s="52" t="s">
        <v>147</v>
      </c>
      <c r="D15" s="89" t="s">
        <v>157</v>
      </c>
      <c r="E15" s="89" t="s">
        <v>157</v>
      </c>
      <c r="F15" s="89" t="s">
        <v>157</v>
      </c>
      <c r="G15" s="89" t="s">
        <v>157</v>
      </c>
      <c r="H15" s="89" t="s">
        <v>157</v>
      </c>
      <c r="I15" s="89" t="s">
        <v>157</v>
      </c>
      <c r="J15" s="53">
        <v>100</v>
      </c>
      <c r="K15" s="25">
        <v>94</v>
      </c>
      <c r="L15" s="25"/>
      <c r="M15" s="25"/>
      <c r="N15" s="26">
        <f t="shared" si="0"/>
        <v>97</v>
      </c>
      <c r="O15" s="38"/>
    </row>
    <row r="16" spans="2:15" ht="15.75" thickBot="1" x14ac:dyDescent="0.3">
      <c r="B16" s="6">
        <f t="shared" si="1"/>
        <v>8</v>
      </c>
      <c r="C16" s="52" t="s">
        <v>23</v>
      </c>
      <c r="D16" s="89" t="s">
        <v>158</v>
      </c>
      <c r="E16" s="89" t="s">
        <v>158</v>
      </c>
      <c r="F16" s="89" t="s">
        <v>158</v>
      </c>
      <c r="G16" s="89" t="s">
        <v>158</v>
      </c>
      <c r="H16" s="89" t="s">
        <v>158</v>
      </c>
      <c r="I16" s="89" t="s">
        <v>158</v>
      </c>
      <c r="J16" s="53">
        <v>90</v>
      </c>
      <c r="K16" s="25">
        <v>96</v>
      </c>
      <c r="L16" s="25"/>
      <c r="M16" s="25"/>
      <c r="N16" s="26">
        <f t="shared" si="0"/>
        <v>93</v>
      </c>
      <c r="O16" s="38"/>
    </row>
    <row r="17" spans="2:15" ht="15.75" thickBot="1" x14ac:dyDescent="0.3">
      <c r="B17" s="6">
        <f t="shared" si="1"/>
        <v>9</v>
      </c>
      <c r="C17" s="52" t="s">
        <v>148</v>
      </c>
      <c r="D17" s="89" t="s">
        <v>159</v>
      </c>
      <c r="E17" s="89" t="s">
        <v>159</v>
      </c>
      <c r="F17" s="89" t="s">
        <v>159</v>
      </c>
      <c r="G17" s="89" t="s">
        <v>159</v>
      </c>
      <c r="H17" s="89" t="s">
        <v>159</v>
      </c>
      <c r="I17" s="89" t="s">
        <v>159</v>
      </c>
      <c r="J17" s="53">
        <v>100</v>
      </c>
      <c r="K17" s="25">
        <v>98</v>
      </c>
      <c r="L17" s="25"/>
      <c r="M17" s="25"/>
      <c r="N17" s="26">
        <f t="shared" si="0"/>
        <v>99</v>
      </c>
      <c r="O17" s="38"/>
    </row>
    <row r="18" spans="2:15" ht="15.75" thickBot="1" x14ac:dyDescent="0.3">
      <c r="B18" s="6">
        <f t="shared" si="1"/>
        <v>10</v>
      </c>
      <c r="C18" s="52" t="s">
        <v>149</v>
      </c>
      <c r="D18" s="89" t="s">
        <v>160</v>
      </c>
      <c r="E18" s="89" t="s">
        <v>160</v>
      </c>
      <c r="F18" s="89" t="s">
        <v>160</v>
      </c>
      <c r="G18" s="89" t="s">
        <v>160</v>
      </c>
      <c r="H18" s="89" t="s">
        <v>160</v>
      </c>
      <c r="I18" s="89" t="s">
        <v>160</v>
      </c>
      <c r="J18" s="53">
        <v>97</v>
      </c>
      <c r="K18" s="25">
        <v>70</v>
      </c>
      <c r="L18" s="25"/>
      <c r="M18" s="25"/>
      <c r="N18" s="26">
        <f t="shared" si="0"/>
        <v>83.5</v>
      </c>
      <c r="O18" s="38"/>
    </row>
    <row r="19" spans="2:15" ht="15.75" thickBot="1" x14ac:dyDescent="0.3">
      <c r="B19" s="6">
        <f t="shared" si="1"/>
        <v>11</v>
      </c>
      <c r="C19" s="52" t="s">
        <v>150</v>
      </c>
      <c r="D19" s="89" t="s">
        <v>161</v>
      </c>
      <c r="E19" s="89" t="s">
        <v>161</v>
      </c>
      <c r="F19" s="89" t="s">
        <v>161</v>
      </c>
      <c r="G19" s="89" t="s">
        <v>161</v>
      </c>
      <c r="H19" s="89" t="s">
        <v>161</v>
      </c>
      <c r="I19" s="89" t="s">
        <v>161</v>
      </c>
      <c r="J19" s="53">
        <v>100</v>
      </c>
      <c r="K19" s="25">
        <v>91</v>
      </c>
      <c r="L19" s="25"/>
      <c r="M19" s="25"/>
      <c r="N19" s="26">
        <f t="shared" si="0"/>
        <v>95.5</v>
      </c>
      <c r="O19" s="38"/>
    </row>
    <row r="20" spans="2:15" x14ac:dyDescent="0.25">
      <c r="B20" s="6"/>
      <c r="C20" s="33"/>
      <c r="D20" s="88"/>
      <c r="E20" s="88"/>
      <c r="F20" s="88"/>
      <c r="G20" s="88"/>
      <c r="H20" s="88"/>
      <c r="I20" s="88"/>
      <c r="J20" s="25"/>
      <c r="K20" s="25"/>
      <c r="L20" s="25"/>
      <c r="M20" s="25"/>
      <c r="N20" s="26" t="e">
        <f t="shared" si="0"/>
        <v>#DIV/0!</v>
      </c>
      <c r="O20" s="38"/>
    </row>
    <row r="21" spans="2:15" x14ac:dyDescent="0.25">
      <c r="B21" s="6"/>
      <c r="C21" s="33"/>
      <c r="D21" s="88"/>
      <c r="E21" s="88"/>
      <c r="F21" s="88"/>
      <c r="G21" s="88"/>
      <c r="H21" s="88"/>
      <c r="I21" s="88"/>
      <c r="J21" s="25"/>
      <c r="K21" s="25"/>
      <c r="L21" s="25"/>
      <c r="M21" s="25"/>
      <c r="N21" s="26" t="e">
        <f t="shared" si="0"/>
        <v>#DIV/0!</v>
      </c>
      <c r="O21" s="38"/>
    </row>
    <row r="22" spans="2:15" x14ac:dyDescent="0.25">
      <c r="B22" s="6"/>
      <c r="C22" s="33"/>
      <c r="D22" s="88"/>
      <c r="E22" s="88"/>
      <c r="F22" s="88"/>
      <c r="G22" s="88"/>
      <c r="H22" s="88"/>
      <c r="I22" s="88"/>
      <c r="J22" s="25"/>
      <c r="K22" s="25"/>
      <c r="L22" s="25"/>
      <c r="M22" s="25"/>
      <c r="N22" s="26" t="e">
        <f t="shared" si="0"/>
        <v>#DIV/0!</v>
      </c>
      <c r="O22" s="38"/>
    </row>
    <row r="23" spans="2:15" x14ac:dyDescent="0.25">
      <c r="B23" s="6"/>
      <c r="C23" s="33"/>
      <c r="D23" s="88"/>
      <c r="E23" s="88"/>
      <c r="F23" s="88"/>
      <c r="G23" s="88"/>
      <c r="H23" s="88"/>
      <c r="I23" s="88"/>
      <c r="J23" s="25"/>
      <c r="K23" s="25"/>
      <c r="L23" s="25"/>
      <c r="M23" s="25"/>
      <c r="N23" s="26" t="e">
        <f t="shared" si="0"/>
        <v>#DIV/0!</v>
      </c>
      <c r="O23" s="38"/>
    </row>
    <row r="24" spans="2:15" x14ac:dyDescent="0.25">
      <c r="B24" s="6"/>
      <c r="C24" s="33"/>
      <c r="D24" s="88"/>
      <c r="E24" s="88"/>
      <c r="F24" s="88"/>
      <c r="G24" s="88"/>
      <c r="H24" s="88"/>
      <c r="I24" s="88"/>
      <c r="J24" s="25"/>
      <c r="K24" s="25"/>
      <c r="L24" s="25"/>
      <c r="M24" s="25"/>
      <c r="N24" s="26" t="e">
        <f t="shared" si="0"/>
        <v>#DIV/0!</v>
      </c>
      <c r="O24" s="38"/>
    </row>
    <row r="25" spans="2:15" x14ac:dyDescent="0.25">
      <c r="B25" s="6"/>
      <c r="C25" s="33"/>
      <c r="D25" s="88"/>
      <c r="E25" s="88"/>
      <c r="F25" s="88"/>
      <c r="G25" s="88"/>
      <c r="H25" s="88"/>
      <c r="I25" s="88"/>
      <c r="J25" s="25"/>
      <c r="K25" s="25"/>
      <c r="L25" s="25"/>
      <c r="M25" s="25"/>
      <c r="N25" s="26" t="e">
        <f t="shared" si="0"/>
        <v>#DIV/0!</v>
      </c>
      <c r="O25" s="38"/>
    </row>
    <row r="26" spans="2:15" x14ac:dyDescent="0.25">
      <c r="B26" s="6"/>
      <c r="C26" s="33"/>
      <c r="D26" s="88"/>
      <c r="E26" s="88"/>
      <c r="F26" s="88"/>
      <c r="G26" s="88"/>
      <c r="H26" s="88"/>
      <c r="I26" s="88"/>
      <c r="J26" s="25"/>
      <c r="K26" s="25"/>
      <c r="L26" s="25"/>
      <c r="M26" s="25"/>
      <c r="N26" s="26" t="e">
        <f t="shared" si="0"/>
        <v>#DIV/0!</v>
      </c>
      <c r="O26" s="38"/>
    </row>
    <row r="27" spans="2:15" x14ac:dyDescent="0.25">
      <c r="B27" s="6"/>
      <c r="C27" s="33"/>
      <c r="D27" s="88"/>
      <c r="E27" s="88"/>
      <c r="F27" s="88"/>
      <c r="G27" s="88"/>
      <c r="H27" s="88"/>
      <c r="I27" s="88"/>
      <c r="J27" s="25"/>
      <c r="K27" s="25"/>
      <c r="L27" s="25"/>
      <c r="M27" s="25"/>
      <c r="N27" s="26" t="e">
        <f t="shared" si="0"/>
        <v>#DIV/0!</v>
      </c>
      <c r="O27" s="38"/>
    </row>
    <row r="28" spans="2:15" x14ac:dyDescent="0.25">
      <c r="B28" s="6"/>
      <c r="C28" s="33"/>
      <c r="D28" s="88"/>
      <c r="E28" s="88"/>
      <c r="F28" s="88"/>
      <c r="G28" s="88"/>
      <c r="H28" s="88"/>
      <c r="I28" s="88"/>
      <c r="J28" s="25"/>
      <c r="K28" s="25"/>
      <c r="L28" s="25"/>
      <c r="M28" s="25"/>
      <c r="N28" s="26" t="e">
        <f t="shared" si="0"/>
        <v>#DIV/0!</v>
      </c>
      <c r="O28" s="38"/>
    </row>
    <row r="29" spans="2:15" x14ac:dyDescent="0.25">
      <c r="B29" s="6"/>
      <c r="C29" s="33"/>
      <c r="D29" s="88"/>
      <c r="E29" s="88"/>
      <c r="F29" s="88"/>
      <c r="G29" s="88"/>
      <c r="H29" s="88"/>
      <c r="I29" s="88"/>
      <c r="J29" s="25"/>
      <c r="K29" s="25"/>
      <c r="L29" s="25"/>
      <c r="M29" s="25"/>
      <c r="N29" s="26" t="e">
        <f t="shared" si="0"/>
        <v>#DIV/0!</v>
      </c>
      <c r="O29" s="38"/>
    </row>
    <row r="30" spans="2:15" x14ac:dyDescent="0.25">
      <c r="B30" s="6"/>
      <c r="C30" s="33"/>
      <c r="D30" s="88"/>
      <c r="E30" s="88"/>
      <c r="F30" s="88"/>
      <c r="G30" s="88"/>
      <c r="H30" s="88"/>
      <c r="I30" s="88"/>
      <c r="J30" s="25"/>
      <c r="K30" s="25"/>
      <c r="L30" s="25"/>
      <c r="M30" s="25"/>
      <c r="N30" s="26" t="e">
        <f t="shared" si="0"/>
        <v>#DIV/0!</v>
      </c>
      <c r="O30" s="38"/>
    </row>
    <row r="31" spans="2:15" x14ac:dyDescent="0.25">
      <c r="B31" s="6"/>
      <c r="C31" s="33"/>
      <c r="D31" s="88"/>
      <c r="E31" s="88"/>
      <c r="F31" s="88"/>
      <c r="G31" s="88"/>
      <c r="H31" s="88"/>
      <c r="I31" s="88"/>
      <c r="J31" s="25"/>
      <c r="K31" s="25"/>
      <c r="L31" s="25"/>
      <c r="M31" s="25"/>
      <c r="N31" s="26" t="e">
        <f t="shared" si="0"/>
        <v>#DIV/0!</v>
      </c>
      <c r="O31" s="38"/>
    </row>
    <row r="32" spans="2:15" x14ac:dyDescent="0.25">
      <c r="B32" s="6"/>
      <c r="C32" s="33"/>
      <c r="D32" s="88"/>
      <c r="E32" s="88"/>
      <c r="F32" s="88"/>
      <c r="G32" s="88"/>
      <c r="H32" s="88"/>
      <c r="I32" s="88"/>
      <c r="J32" s="25"/>
      <c r="K32" s="25"/>
      <c r="L32" s="25"/>
      <c r="M32" s="25"/>
      <c r="N32" s="26" t="e">
        <f t="shared" si="0"/>
        <v>#DIV/0!</v>
      </c>
      <c r="O32" s="38"/>
    </row>
    <row r="33" spans="2:15" x14ac:dyDescent="0.25">
      <c r="B33" s="6"/>
      <c r="C33" s="33"/>
      <c r="D33" s="88"/>
      <c r="E33" s="88"/>
      <c r="F33" s="88"/>
      <c r="G33" s="88"/>
      <c r="H33" s="88"/>
      <c r="I33" s="88"/>
      <c r="J33" s="25"/>
      <c r="K33" s="25"/>
      <c r="L33" s="25"/>
      <c r="M33" s="25"/>
      <c r="N33" s="26" t="e">
        <f t="shared" si="0"/>
        <v>#DIV/0!</v>
      </c>
      <c r="O33" s="38"/>
    </row>
    <row r="34" spans="2:15" x14ac:dyDescent="0.25">
      <c r="B34" s="6"/>
      <c r="C34" s="33"/>
      <c r="D34" s="88"/>
      <c r="E34" s="88"/>
      <c r="F34" s="88"/>
      <c r="G34" s="88"/>
      <c r="H34" s="88"/>
      <c r="I34" s="88"/>
      <c r="J34" s="25"/>
      <c r="K34" s="25"/>
      <c r="L34" s="25"/>
      <c r="M34" s="4"/>
      <c r="N34" s="26" t="e">
        <f t="shared" si="0"/>
        <v>#DIV/0!</v>
      </c>
    </row>
    <row r="35" spans="2:15" x14ac:dyDescent="0.25">
      <c r="B35" s="33"/>
      <c r="C35" s="33"/>
      <c r="D35" s="88"/>
      <c r="E35" s="88"/>
      <c r="F35" s="88"/>
      <c r="G35" s="88"/>
      <c r="H35" s="88"/>
      <c r="I35" s="88"/>
      <c r="J35" s="25"/>
      <c r="K35" s="25"/>
      <c r="L35" s="25"/>
      <c r="M35" s="31"/>
      <c r="N35" s="26" t="e">
        <f t="shared" si="0"/>
        <v>#DIV/0!</v>
      </c>
    </row>
    <row r="36" spans="2:15" x14ac:dyDescent="0.25">
      <c r="B36" s="6"/>
      <c r="C36" s="6"/>
      <c r="D36" s="80"/>
      <c r="E36" s="80"/>
      <c r="F36" s="80"/>
      <c r="G36" s="80"/>
      <c r="H36" s="80"/>
      <c r="I36" s="80"/>
      <c r="J36" s="25"/>
      <c r="K36" s="25"/>
      <c r="L36" s="25"/>
      <c r="M36" s="4"/>
      <c r="N36" s="10"/>
    </row>
    <row r="37" spans="2:15" x14ac:dyDescent="0.25">
      <c r="C37" s="59"/>
      <c r="D37" s="59"/>
      <c r="E37" s="1"/>
      <c r="H37" s="66" t="s">
        <v>15</v>
      </c>
      <c r="I37" s="66"/>
      <c r="J37" s="11">
        <f>COUNTIF(J9:J36,"&gt;=70")</f>
        <v>10</v>
      </c>
      <c r="K37" s="45">
        <f>COUNTIF(K9:K36,"&gt;=70")</f>
        <v>10</v>
      </c>
      <c r="L37" s="11">
        <f>COUNTIF(L9:L36,"&gt;=70")</f>
        <v>0</v>
      </c>
      <c r="M37" s="11">
        <f>COUNTIF(M9:M36,"&gt;=70")</f>
        <v>0</v>
      </c>
      <c r="N37" s="15">
        <f>COUNTIF(N9:N36,"&gt;=70")</f>
        <v>10</v>
      </c>
    </row>
    <row r="38" spans="2:15" x14ac:dyDescent="0.25">
      <c r="C38" s="59"/>
      <c r="D38" s="59"/>
      <c r="E38" s="8"/>
      <c r="H38" s="67" t="s">
        <v>16</v>
      </c>
      <c r="I38" s="67"/>
      <c r="J38" s="12">
        <f>COUNTIF(J9:J36,"&lt;70")</f>
        <v>1</v>
      </c>
      <c r="K38" s="46">
        <f>COUNTIF(K9:K36,"&lt;70")</f>
        <v>1</v>
      </c>
      <c r="L38" s="12">
        <f>COUNTIF(L9:L36,"&lt;70")</f>
        <v>0</v>
      </c>
      <c r="M38" s="12">
        <f>COUNTIF(M9:M36,"&lt;70")</f>
        <v>0</v>
      </c>
      <c r="N38" s="12">
        <f>COUNTIF(N9:N36,"&lt;70")</f>
        <v>1</v>
      </c>
    </row>
    <row r="39" spans="2:15" x14ac:dyDescent="0.25">
      <c r="H39" s="67" t="s">
        <v>17</v>
      </c>
      <c r="I39" s="67"/>
      <c r="J39" s="12">
        <f>COUNT(J9:J36)</f>
        <v>11</v>
      </c>
      <c r="K39" s="12">
        <f>COUNT(K9:K36)</f>
        <v>11</v>
      </c>
      <c r="L39" s="12">
        <f>COUNT(L9:L36)</f>
        <v>0</v>
      </c>
      <c r="M39" s="12">
        <f>COUNT(M9:M36)</f>
        <v>0</v>
      </c>
      <c r="N39" s="12">
        <f>COUNT(N9:N36)</f>
        <v>11</v>
      </c>
    </row>
    <row r="40" spans="2:15" x14ac:dyDescent="0.25">
      <c r="H40" s="68" t="s">
        <v>12</v>
      </c>
      <c r="I40" s="68"/>
      <c r="J40" s="13">
        <f>J37/J39</f>
        <v>0.90909090909090906</v>
      </c>
      <c r="K40" s="14">
        <f t="shared" ref="K40:N40" si="2">K37/K39</f>
        <v>0.90909090909090906</v>
      </c>
      <c r="L40" s="14" t="e">
        <f t="shared" si="2"/>
        <v>#DIV/0!</v>
      </c>
      <c r="M40" s="14" t="e">
        <f t="shared" si="2"/>
        <v>#DIV/0!</v>
      </c>
      <c r="N40" s="14">
        <f t="shared" si="2"/>
        <v>0.90909090909090906</v>
      </c>
    </row>
    <row r="41" spans="2:15" x14ac:dyDescent="0.25">
      <c r="H41" s="68" t="s">
        <v>13</v>
      </c>
      <c r="I41" s="68"/>
      <c r="J41" s="13">
        <f>J38/J39</f>
        <v>9.0909090909090912E-2</v>
      </c>
      <c r="K41" s="13">
        <f t="shared" ref="K41:N41" si="3">K38/K39</f>
        <v>9.0909090909090912E-2</v>
      </c>
      <c r="L41" s="14" t="e">
        <f t="shared" si="3"/>
        <v>#DIV/0!</v>
      </c>
      <c r="M41" s="14" t="e">
        <f t="shared" si="3"/>
        <v>#DIV/0!</v>
      </c>
      <c r="N41" s="14">
        <f t="shared" si="3"/>
        <v>9.0909090909090912E-2</v>
      </c>
    </row>
    <row r="42" spans="2:15" x14ac:dyDescent="0.25">
      <c r="H42" s="22"/>
      <c r="I42" s="22"/>
      <c r="J42" s="23"/>
      <c r="K42" s="23"/>
      <c r="L42" s="24"/>
      <c r="M42" s="24"/>
      <c r="N42" s="24"/>
    </row>
    <row r="43" spans="2:15" x14ac:dyDescent="0.25">
      <c r="H43" s="17" t="s">
        <v>24</v>
      </c>
      <c r="I43" s="17"/>
      <c r="J43" s="17">
        <f>AVERAGE(J9:J35)</f>
        <v>84.454545454545453</v>
      </c>
      <c r="K43" s="17">
        <f t="shared" ref="K43:N43" si="4">AVERAGE(K9:K35)</f>
        <v>78.818181818181813</v>
      </c>
      <c r="L43" s="17" t="e">
        <f t="shared" si="4"/>
        <v>#DIV/0!</v>
      </c>
      <c r="M43" s="17" t="e">
        <f t="shared" si="4"/>
        <v>#DIV/0!</v>
      </c>
      <c r="N43" s="17" t="e">
        <f t="shared" si="4"/>
        <v>#DIV/0!</v>
      </c>
    </row>
    <row r="45" spans="2:15" x14ac:dyDescent="0.25">
      <c r="J45" s="20" t="s">
        <v>20</v>
      </c>
      <c r="K45" s="20"/>
      <c r="L45" s="20"/>
      <c r="M45" s="20"/>
      <c r="N45" s="21"/>
    </row>
    <row r="46" spans="2:15" x14ac:dyDescent="0.25">
      <c r="J46" s="58" t="s">
        <v>14</v>
      </c>
      <c r="K46" s="58"/>
      <c r="L46" s="58"/>
      <c r="M46" s="58"/>
    </row>
  </sheetData>
  <mergeCells count="44">
    <mergeCell ref="N4:O4"/>
    <mergeCell ref="H41:I41"/>
    <mergeCell ref="J46:M46"/>
    <mergeCell ref="C38:D38"/>
    <mergeCell ref="H38:I38"/>
    <mergeCell ref="H39:I39"/>
    <mergeCell ref="H40:I40"/>
    <mergeCell ref="C37:D37"/>
    <mergeCell ref="H37:I37"/>
    <mergeCell ref="D26:I26"/>
    <mergeCell ref="D27:I27"/>
    <mergeCell ref="D28:I28"/>
    <mergeCell ref="D32:I32"/>
    <mergeCell ref="D33:I33"/>
    <mergeCell ref="D34:I34"/>
    <mergeCell ref="D36:I36"/>
    <mergeCell ref="D25:I25"/>
    <mergeCell ref="D29:I29"/>
    <mergeCell ref="D30:I30"/>
    <mergeCell ref="D31:I31"/>
    <mergeCell ref="D35:I35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9:I19"/>
    <mergeCell ref="D20:I20"/>
    <mergeCell ref="D21:I2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5"/>
  <sheetViews>
    <sheetView tabSelected="1" topLeftCell="A37" zoomScale="84" zoomScaleNormal="84" workbookViewId="0">
      <selection activeCell="K9" sqref="K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9.85546875" customWidth="1"/>
    <col min="15" max="16" width="5.7109375" customWidth="1"/>
  </cols>
  <sheetData>
    <row r="2" spans="2:19" ht="15.75" x14ac:dyDescent="0.25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2"/>
      <c r="O2" s="2"/>
    </row>
    <row r="3" spans="2:19" x14ac:dyDescent="0.25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28"/>
      <c r="O3" s="28"/>
    </row>
    <row r="4" spans="2:19" x14ac:dyDescent="0.25">
      <c r="C4" t="s">
        <v>0</v>
      </c>
      <c r="D4" s="77" t="s">
        <v>163</v>
      </c>
      <c r="E4" s="77"/>
      <c r="F4" s="77"/>
      <c r="G4" s="77"/>
      <c r="I4" t="s">
        <v>1</v>
      </c>
      <c r="J4" s="71" t="s">
        <v>162</v>
      </c>
      <c r="K4" s="71"/>
      <c r="M4" t="s">
        <v>2</v>
      </c>
      <c r="N4" s="76">
        <v>45397</v>
      </c>
      <c r="O4" s="76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71" t="s">
        <v>144</v>
      </c>
      <c r="E6" s="71"/>
      <c r="F6" s="71"/>
      <c r="G6" s="71"/>
      <c r="I6" s="59" t="s">
        <v>18</v>
      </c>
      <c r="J6" s="59"/>
      <c r="K6" s="20" t="s">
        <v>26</v>
      </c>
      <c r="L6" s="20"/>
      <c r="M6" s="20"/>
      <c r="N6" s="21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31" t="s">
        <v>7</v>
      </c>
      <c r="K8" s="31" t="s">
        <v>9</v>
      </c>
      <c r="L8" s="31" t="s">
        <v>10</v>
      </c>
      <c r="M8" s="31" t="s">
        <v>11</v>
      </c>
      <c r="N8" s="9" t="s">
        <v>19</v>
      </c>
    </row>
    <row r="9" spans="2:19" x14ac:dyDescent="0.25">
      <c r="B9" s="33">
        <v>1</v>
      </c>
      <c r="C9" s="34" t="s">
        <v>164</v>
      </c>
      <c r="D9" s="88" t="s">
        <v>179</v>
      </c>
      <c r="E9" s="88" t="s">
        <v>179</v>
      </c>
      <c r="F9" s="88" t="s">
        <v>179</v>
      </c>
      <c r="G9" s="88" t="s">
        <v>179</v>
      </c>
      <c r="H9" s="88" t="s">
        <v>179</v>
      </c>
      <c r="I9" s="88" t="s">
        <v>179</v>
      </c>
      <c r="J9" s="25">
        <v>100</v>
      </c>
      <c r="K9" s="25">
        <v>100</v>
      </c>
      <c r="L9" s="25"/>
      <c r="M9" s="25"/>
      <c r="N9" s="26">
        <f>AVERAGE(J9:M9)</f>
        <v>100</v>
      </c>
      <c r="O9" s="38"/>
      <c r="P9" s="38"/>
      <c r="Q9" s="38"/>
    </row>
    <row r="10" spans="2:19" x14ac:dyDescent="0.25">
      <c r="B10" s="33">
        <f>B9+1</f>
        <v>2</v>
      </c>
      <c r="C10" s="34" t="s">
        <v>165</v>
      </c>
      <c r="D10" s="88" t="s">
        <v>180</v>
      </c>
      <c r="E10" s="88" t="s">
        <v>180</v>
      </c>
      <c r="F10" s="88" t="s">
        <v>180</v>
      </c>
      <c r="G10" s="88" t="s">
        <v>180</v>
      </c>
      <c r="H10" s="88" t="s">
        <v>180</v>
      </c>
      <c r="I10" s="88" t="s">
        <v>180</v>
      </c>
      <c r="J10" s="25">
        <v>100</v>
      </c>
      <c r="K10" s="25">
        <v>100</v>
      </c>
      <c r="L10" s="25"/>
      <c r="M10" s="25"/>
      <c r="N10" s="26">
        <f t="shared" ref="N10:N34" si="0">AVERAGE(J10:M10)</f>
        <v>100</v>
      </c>
      <c r="O10" s="38"/>
      <c r="P10" s="38"/>
      <c r="Q10" s="38"/>
    </row>
    <row r="11" spans="2:19" x14ac:dyDescent="0.25">
      <c r="B11" s="33">
        <f t="shared" ref="B11:B55" si="1">B10+1</f>
        <v>3</v>
      </c>
      <c r="C11" s="34" t="s">
        <v>166</v>
      </c>
      <c r="D11" s="88" t="s">
        <v>181</v>
      </c>
      <c r="E11" s="88" t="s">
        <v>181</v>
      </c>
      <c r="F11" s="88" t="s">
        <v>181</v>
      </c>
      <c r="G11" s="88" t="s">
        <v>181</v>
      </c>
      <c r="H11" s="88" t="s">
        <v>181</v>
      </c>
      <c r="I11" s="88" t="s">
        <v>181</v>
      </c>
      <c r="J11" s="54">
        <v>0</v>
      </c>
      <c r="K11" s="54">
        <v>0</v>
      </c>
      <c r="L11" s="25"/>
      <c r="M11" s="25"/>
      <c r="N11" s="26">
        <f t="shared" si="0"/>
        <v>0</v>
      </c>
      <c r="O11" s="38"/>
      <c r="P11" s="38"/>
      <c r="Q11" s="38"/>
    </row>
    <row r="12" spans="2:19" x14ac:dyDescent="0.25">
      <c r="B12" s="33">
        <f t="shared" si="1"/>
        <v>4</v>
      </c>
      <c r="C12" s="34" t="s">
        <v>167</v>
      </c>
      <c r="D12" s="88" t="s">
        <v>182</v>
      </c>
      <c r="E12" s="88" t="s">
        <v>182</v>
      </c>
      <c r="F12" s="88" t="s">
        <v>182</v>
      </c>
      <c r="G12" s="88" t="s">
        <v>182</v>
      </c>
      <c r="H12" s="88" t="s">
        <v>182</v>
      </c>
      <c r="I12" s="88" t="s">
        <v>182</v>
      </c>
      <c r="J12" s="25">
        <v>99</v>
      </c>
      <c r="K12" s="25">
        <v>99</v>
      </c>
      <c r="L12" s="25"/>
      <c r="M12" s="25"/>
      <c r="N12" s="26">
        <f t="shared" si="0"/>
        <v>99</v>
      </c>
      <c r="O12" s="38"/>
      <c r="P12" s="38"/>
      <c r="Q12" s="38"/>
    </row>
    <row r="13" spans="2:19" x14ac:dyDescent="0.25">
      <c r="B13" s="33">
        <f t="shared" si="1"/>
        <v>5</v>
      </c>
      <c r="C13" s="34" t="s">
        <v>168</v>
      </c>
      <c r="D13" s="88" t="s">
        <v>183</v>
      </c>
      <c r="E13" s="88" t="s">
        <v>183</v>
      </c>
      <c r="F13" s="88" t="s">
        <v>183</v>
      </c>
      <c r="G13" s="88" t="s">
        <v>183</v>
      </c>
      <c r="H13" s="88" t="s">
        <v>183</v>
      </c>
      <c r="I13" s="88" t="s">
        <v>183</v>
      </c>
      <c r="J13" s="25">
        <v>97</v>
      </c>
      <c r="K13" s="25">
        <v>97</v>
      </c>
      <c r="L13" s="25"/>
      <c r="M13" s="25"/>
      <c r="N13" s="26">
        <f t="shared" si="0"/>
        <v>97</v>
      </c>
      <c r="O13" s="38"/>
      <c r="P13" s="38"/>
      <c r="Q13" s="38"/>
    </row>
    <row r="14" spans="2:19" x14ac:dyDescent="0.25">
      <c r="B14" s="33">
        <f t="shared" si="1"/>
        <v>6</v>
      </c>
      <c r="C14" s="34" t="s">
        <v>169</v>
      </c>
      <c r="D14" s="88" t="s">
        <v>184</v>
      </c>
      <c r="E14" s="88" t="s">
        <v>184</v>
      </c>
      <c r="F14" s="88" t="s">
        <v>184</v>
      </c>
      <c r="G14" s="88" t="s">
        <v>184</v>
      </c>
      <c r="H14" s="88" t="s">
        <v>184</v>
      </c>
      <c r="I14" s="88" t="s">
        <v>184</v>
      </c>
      <c r="J14" s="25">
        <v>95</v>
      </c>
      <c r="K14" s="25">
        <v>95</v>
      </c>
      <c r="L14" s="25"/>
      <c r="M14" s="25"/>
      <c r="N14" s="26">
        <f t="shared" si="0"/>
        <v>95</v>
      </c>
      <c r="O14" s="38"/>
      <c r="P14" s="38"/>
      <c r="Q14" s="38"/>
    </row>
    <row r="15" spans="2:19" x14ac:dyDescent="0.25">
      <c r="B15" s="33">
        <f t="shared" si="1"/>
        <v>7</v>
      </c>
      <c r="C15" s="34" t="s">
        <v>170</v>
      </c>
      <c r="D15" s="88" t="s">
        <v>185</v>
      </c>
      <c r="E15" s="88" t="s">
        <v>185</v>
      </c>
      <c r="F15" s="88" t="s">
        <v>185</v>
      </c>
      <c r="G15" s="88" t="s">
        <v>185</v>
      </c>
      <c r="H15" s="88" t="s">
        <v>185</v>
      </c>
      <c r="I15" s="88" t="s">
        <v>185</v>
      </c>
      <c r="J15" s="25">
        <v>95</v>
      </c>
      <c r="K15" s="25">
        <v>95</v>
      </c>
      <c r="L15" s="25"/>
      <c r="M15" s="25"/>
      <c r="N15" s="26">
        <f t="shared" si="0"/>
        <v>95</v>
      </c>
      <c r="O15" s="38"/>
      <c r="P15" s="38"/>
      <c r="Q15" s="38"/>
      <c r="S15" t="s">
        <v>195</v>
      </c>
    </row>
    <row r="16" spans="2:19" x14ac:dyDescent="0.25">
      <c r="B16" s="33">
        <f t="shared" si="1"/>
        <v>8</v>
      </c>
      <c r="C16" s="34" t="s">
        <v>171</v>
      </c>
      <c r="D16" s="88" t="s">
        <v>186</v>
      </c>
      <c r="E16" s="88" t="s">
        <v>186</v>
      </c>
      <c r="F16" s="88" t="s">
        <v>186</v>
      </c>
      <c r="G16" s="88" t="s">
        <v>186</v>
      </c>
      <c r="H16" s="88" t="s">
        <v>186</v>
      </c>
      <c r="I16" s="88" t="s">
        <v>186</v>
      </c>
      <c r="J16" s="54">
        <v>0</v>
      </c>
      <c r="K16" s="54">
        <v>0</v>
      </c>
      <c r="L16" s="25"/>
      <c r="M16" s="25"/>
      <c r="N16" s="26">
        <f t="shared" si="0"/>
        <v>0</v>
      </c>
      <c r="O16" s="38"/>
      <c r="P16" s="38"/>
      <c r="Q16" s="38"/>
    </row>
    <row r="17" spans="2:17" x14ac:dyDescent="0.25">
      <c r="B17" s="33">
        <f t="shared" si="1"/>
        <v>9</v>
      </c>
      <c r="C17" s="34" t="s">
        <v>172</v>
      </c>
      <c r="D17" s="88" t="s">
        <v>187</v>
      </c>
      <c r="E17" s="88" t="s">
        <v>187</v>
      </c>
      <c r="F17" s="88" t="s">
        <v>187</v>
      </c>
      <c r="G17" s="88" t="s">
        <v>187</v>
      </c>
      <c r="H17" s="88" t="s">
        <v>187</v>
      </c>
      <c r="I17" s="88" t="s">
        <v>187</v>
      </c>
      <c r="J17" s="25">
        <v>88</v>
      </c>
      <c r="K17" s="25">
        <v>88</v>
      </c>
      <c r="L17" s="25"/>
      <c r="M17" s="25"/>
      <c r="N17" s="26">
        <f t="shared" si="0"/>
        <v>88</v>
      </c>
      <c r="O17" s="38"/>
      <c r="P17" s="38"/>
      <c r="Q17" s="38"/>
    </row>
    <row r="18" spans="2:17" x14ac:dyDescent="0.25">
      <c r="B18" s="33">
        <f t="shared" si="1"/>
        <v>10</v>
      </c>
      <c r="C18" s="34" t="s">
        <v>173</v>
      </c>
      <c r="D18" s="88" t="s">
        <v>188</v>
      </c>
      <c r="E18" s="88" t="s">
        <v>188</v>
      </c>
      <c r="F18" s="88" t="s">
        <v>188</v>
      </c>
      <c r="G18" s="88" t="s">
        <v>188</v>
      </c>
      <c r="H18" s="88" t="s">
        <v>188</v>
      </c>
      <c r="I18" s="88" t="s">
        <v>188</v>
      </c>
      <c r="J18" s="25">
        <v>98</v>
      </c>
      <c r="K18" s="25">
        <v>98</v>
      </c>
      <c r="L18" s="25"/>
      <c r="M18" s="25"/>
      <c r="N18" s="26">
        <f t="shared" si="0"/>
        <v>98</v>
      </c>
      <c r="O18" s="38"/>
      <c r="P18" s="38"/>
      <c r="Q18" s="38"/>
    </row>
    <row r="19" spans="2:17" x14ac:dyDescent="0.25">
      <c r="B19" s="33">
        <f t="shared" si="1"/>
        <v>11</v>
      </c>
      <c r="C19" s="34" t="s">
        <v>174</v>
      </c>
      <c r="D19" s="88" t="s">
        <v>189</v>
      </c>
      <c r="E19" s="88" t="s">
        <v>189</v>
      </c>
      <c r="F19" s="88" t="s">
        <v>189</v>
      </c>
      <c r="G19" s="88" t="s">
        <v>189</v>
      </c>
      <c r="H19" s="88" t="s">
        <v>189</v>
      </c>
      <c r="I19" s="88" t="s">
        <v>189</v>
      </c>
      <c r="J19" s="25">
        <v>96</v>
      </c>
      <c r="K19" s="25">
        <v>96</v>
      </c>
      <c r="L19" s="25"/>
      <c r="M19" s="25"/>
      <c r="N19" s="26">
        <f t="shared" si="0"/>
        <v>96</v>
      </c>
      <c r="O19" s="38"/>
      <c r="P19" s="38"/>
      <c r="Q19" s="38"/>
    </row>
    <row r="20" spans="2:17" x14ac:dyDescent="0.25">
      <c r="B20" s="33">
        <f t="shared" si="1"/>
        <v>12</v>
      </c>
      <c r="C20" s="34" t="s">
        <v>175</v>
      </c>
      <c r="D20" s="88" t="s">
        <v>190</v>
      </c>
      <c r="E20" s="88" t="s">
        <v>190</v>
      </c>
      <c r="F20" s="88" t="s">
        <v>190</v>
      </c>
      <c r="G20" s="88" t="s">
        <v>190</v>
      </c>
      <c r="H20" s="88" t="s">
        <v>190</v>
      </c>
      <c r="I20" s="88" t="s">
        <v>190</v>
      </c>
      <c r="J20" s="25">
        <v>75</v>
      </c>
      <c r="K20" s="25">
        <v>75</v>
      </c>
      <c r="L20" s="25"/>
      <c r="M20" s="25"/>
      <c r="N20" s="26">
        <f t="shared" si="0"/>
        <v>75</v>
      </c>
      <c r="O20" s="38"/>
      <c r="P20" s="38"/>
      <c r="Q20" s="38"/>
    </row>
    <row r="21" spans="2:17" x14ac:dyDescent="0.25">
      <c r="B21" s="33">
        <f t="shared" si="1"/>
        <v>13</v>
      </c>
      <c r="C21" s="34" t="s">
        <v>176</v>
      </c>
      <c r="D21" s="88" t="s">
        <v>191</v>
      </c>
      <c r="E21" s="88" t="s">
        <v>191</v>
      </c>
      <c r="F21" s="88" t="s">
        <v>191</v>
      </c>
      <c r="G21" s="88" t="s">
        <v>191</v>
      </c>
      <c r="H21" s="88" t="s">
        <v>191</v>
      </c>
      <c r="I21" s="88" t="s">
        <v>191</v>
      </c>
      <c r="J21" s="25">
        <v>100</v>
      </c>
      <c r="K21" s="25">
        <v>100</v>
      </c>
      <c r="L21" s="25"/>
      <c r="M21" s="25"/>
      <c r="N21" s="26">
        <f t="shared" si="0"/>
        <v>100</v>
      </c>
      <c r="O21" s="38"/>
      <c r="P21" s="38"/>
      <c r="Q21" s="38"/>
    </row>
    <row r="22" spans="2:17" x14ac:dyDescent="0.25">
      <c r="B22" s="33">
        <f t="shared" si="1"/>
        <v>14</v>
      </c>
      <c r="C22" s="34" t="s">
        <v>92</v>
      </c>
      <c r="D22" s="88" t="s">
        <v>192</v>
      </c>
      <c r="E22" s="88" t="s">
        <v>192</v>
      </c>
      <c r="F22" s="88" t="s">
        <v>192</v>
      </c>
      <c r="G22" s="88" t="s">
        <v>192</v>
      </c>
      <c r="H22" s="88" t="s">
        <v>192</v>
      </c>
      <c r="I22" s="88" t="s">
        <v>192</v>
      </c>
      <c r="J22" s="25">
        <v>98</v>
      </c>
      <c r="K22" s="25">
        <v>98</v>
      </c>
      <c r="L22" s="25"/>
      <c r="M22" s="25"/>
      <c r="N22" s="26">
        <f t="shared" si="0"/>
        <v>98</v>
      </c>
      <c r="O22" s="38"/>
      <c r="P22" s="38"/>
      <c r="Q22" s="38"/>
    </row>
    <row r="23" spans="2:17" x14ac:dyDescent="0.25">
      <c r="B23" s="33">
        <f t="shared" si="1"/>
        <v>15</v>
      </c>
      <c r="C23" s="34" t="s">
        <v>177</v>
      </c>
      <c r="D23" s="88" t="s">
        <v>193</v>
      </c>
      <c r="E23" s="88" t="s">
        <v>193</v>
      </c>
      <c r="F23" s="88" t="s">
        <v>193</v>
      </c>
      <c r="G23" s="88" t="s">
        <v>193</v>
      </c>
      <c r="H23" s="88" t="s">
        <v>193</v>
      </c>
      <c r="I23" s="88" t="s">
        <v>193</v>
      </c>
      <c r="J23" s="25">
        <v>90</v>
      </c>
      <c r="K23" s="25">
        <v>90</v>
      </c>
      <c r="L23" s="25"/>
      <c r="M23" s="25"/>
      <c r="N23" s="26">
        <f t="shared" si="0"/>
        <v>90</v>
      </c>
      <c r="O23" s="38"/>
      <c r="P23" s="38"/>
      <c r="Q23" s="38"/>
    </row>
    <row r="24" spans="2:17" x14ac:dyDescent="0.25">
      <c r="B24" s="33">
        <f t="shared" si="1"/>
        <v>16</v>
      </c>
      <c r="C24" s="34" t="s">
        <v>178</v>
      </c>
      <c r="D24" s="88" t="s">
        <v>194</v>
      </c>
      <c r="E24" s="88" t="s">
        <v>194</v>
      </c>
      <c r="F24" s="88" t="s">
        <v>194</v>
      </c>
      <c r="G24" s="88" t="s">
        <v>194</v>
      </c>
      <c r="H24" s="88" t="s">
        <v>194</v>
      </c>
      <c r="I24" s="88" t="s">
        <v>194</v>
      </c>
      <c r="J24" s="25">
        <v>82</v>
      </c>
      <c r="K24" s="25">
        <v>82</v>
      </c>
      <c r="L24" s="25"/>
      <c r="M24" s="25"/>
      <c r="N24" s="26">
        <f t="shared" si="0"/>
        <v>82</v>
      </c>
      <c r="O24" s="38"/>
      <c r="P24" s="38"/>
      <c r="Q24" s="38"/>
    </row>
    <row r="25" spans="2:17" x14ac:dyDescent="0.25">
      <c r="B25" s="33"/>
      <c r="C25" s="34"/>
      <c r="D25" s="88"/>
      <c r="E25" s="88"/>
      <c r="F25" s="88"/>
      <c r="G25" s="88"/>
      <c r="H25" s="88"/>
      <c r="I25" s="88"/>
      <c r="J25" s="25"/>
      <c r="K25" s="25"/>
      <c r="L25" s="25"/>
      <c r="M25" s="25"/>
      <c r="N25" s="26" t="e">
        <f t="shared" si="0"/>
        <v>#DIV/0!</v>
      </c>
      <c r="O25" s="38"/>
      <c r="P25" s="38"/>
      <c r="Q25" s="38"/>
    </row>
    <row r="26" spans="2:17" x14ac:dyDescent="0.25">
      <c r="B26" s="33"/>
      <c r="C26" s="34"/>
      <c r="D26" s="88"/>
      <c r="E26" s="88"/>
      <c r="F26" s="88"/>
      <c r="G26" s="88"/>
      <c r="H26" s="88"/>
      <c r="I26" s="88"/>
      <c r="J26" s="25"/>
      <c r="K26" s="25"/>
      <c r="L26" s="25"/>
      <c r="M26" s="25"/>
      <c r="N26" s="26" t="e">
        <f t="shared" si="0"/>
        <v>#DIV/0!</v>
      </c>
      <c r="O26" s="38"/>
      <c r="P26" s="38"/>
      <c r="Q26" s="38"/>
    </row>
    <row r="27" spans="2:17" x14ac:dyDescent="0.25">
      <c r="B27" s="33"/>
      <c r="C27" s="34"/>
      <c r="D27" s="88"/>
      <c r="E27" s="88"/>
      <c r="F27" s="88"/>
      <c r="G27" s="88"/>
      <c r="H27" s="88"/>
      <c r="I27" s="88"/>
      <c r="J27" s="25"/>
      <c r="K27" s="25"/>
      <c r="L27" s="25"/>
      <c r="M27" s="25"/>
      <c r="N27" s="26" t="e">
        <f t="shared" si="0"/>
        <v>#DIV/0!</v>
      </c>
      <c r="O27" s="38"/>
      <c r="P27" s="38"/>
      <c r="Q27" s="38"/>
    </row>
    <row r="28" spans="2:17" x14ac:dyDescent="0.25">
      <c r="B28" s="33"/>
      <c r="C28" s="34"/>
      <c r="D28" s="88"/>
      <c r="E28" s="88"/>
      <c r="F28" s="88"/>
      <c r="G28" s="88"/>
      <c r="H28" s="88"/>
      <c r="I28" s="88"/>
      <c r="J28" s="25"/>
      <c r="K28" s="25"/>
      <c r="L28" s="25"/>
      <c r="M28" s="25"/>
      <c r="N28" s="26" t="e">
        <f t="shared" si="0"/>
        <v>#DIV/0!</v>
      </c>
      <c r="O28" s="38"/>
      <c r="P28" s="38"/>
      <c r="Q28" s="38"/>
    </row>
    <row r="29" spans="2:17" x14ac:dyDescent="0.25">
      <c r="B29" s="33"/>
      <c r="C29" s="34"/>
      <c r="D29" s="88"/>
      <c r="E29" s="88"/>
      <c r="F29" s="88"/>
      <c r="G29" s="88"/>
      <c r="H29" s="88"/>
      <c r="I29" s="88"/>
      <c r="J29" s="31"/>
      <c r="K29" s="25"/>
      <c r="L29" s="25"/>
      <c r="M29" s="25"/>
      <c r="N29" s="26" t="e">
        <f t="shared" si="0"/>
        <v>#DIV/0!</v>
      </c>
      <c r="O29" s="38"/>
      <c r="P29" s="38"/>
      <c r="Q29" s="38"/>
    </row>
    <row r="30" spans="2:17" x14ac:dyDescent="0.25">
      <c r="B30" s="33"/>
      <c r="C30" s="34"/>
      <c r="D30" s="88"/>
      <c r="E30" s="88"/>
      <c r="F30" s="88"/>
      <c r="G30" s="88"/>
      <c r="H30" s="88"/>
      <c r="I30" s="88"/>
      <c r="J30" s="31"/>
      <c r="K30" s="25"/>
      <c r="L30" s="25"/>
      <c r="M30" s="25"/>
      <c r="N30" s="26" t="e">
        <f t="shared" si="0"/>
        <v>#DIV/0!</v>
      </c>
      <c r="O30" s="38"/>
      <c r="P30" s="38"/>
      <c r="Q30" s="38"/>
    </row>
    <row r="31" spans="2:17" x14ac:dyDescent="0.25">
      <c r="B31" s="33"/>
      <c r="C31" s="34"/>
      <c r="D31" s="88"/>
      <c r="E31" s="88"/>
      <c r="F31" s="88"/>
      <c r="G31" s="88"/>
      <c r="H31" s="88"/>
      <c r="I31" s="88"/>
      <c r="J31" s="31"/>
      <c r="K31" s="25"/>
      <c r="L31" s="25"/>
      <c r="M31" s="25"/>
      <c r="N31" s="26" t="e">
        <f t="shared" si="0"/>
        <v>#DIV/0!</v>
      </c>
      <c r="O31" s="38"/>
      <c r="P31" s="38"/>
      <c r="Q31" s="38"/>
    </row>
    <row r="32" spans="2:17" x14ac:dyDescent="0.25">
      <c r="B32" s="33"/>
      <c r="C32" s="34"/>
      <c r="D32" s="88"/>
      <c r="E32" s="88"/>
      <c r="F32" s="88"/>
      <c r="G32" s="88"/>
      <c r="H32" s="88"/>
      <c r="I32" s="88"/>
      <c r="J32" s="31"/>
      <c r="K32" s="25"/>
      <c r="L32" s="25"/>
      <c r="M32" s="25"/>
      <c r="N32" s="26" t="e">
        <f t="shared" si="0"/>
        <v>#DIV/0!</v>
      </c>
      <c r="O32" s="38"/>
      <c r="P32" s="38"/>
      <c r="Q32" s="38"/>
    </row>
    <row r="33" spans="2:17" x14ac:dyDescent="0.25">
      <c r="B33" s="33"/>
      <c r="C33" s="34"/>
      <c r="D33" s="88"/>
      <c r="E33" s="88"/>
      <c r="F33" s="88"/>
      <c r="G33" s="88"/>
      <c r="H33" s="88"/>
      <c r="I33" s="88"/>
      <c r="J33" s="40"/>
      <c r="K33" s="41"/>
      <c r="L33" s="41"/>
      <c r="M33" s="41"/>
      <c r="N33" s="26" t="e">
        <f t="shared" si="0"/>
        <v>#DIV/0!</v>
      </c>
      <c r="O33" s="38"/>
      <c r="P33" s="38"/>
      <c r="Q33" s="38"/>
    </row>
    <row r="34" spans="2:17" x14ac:dyDescent="0.25">
      <c r="B34" s="33"/>
      <c r="C34" s="34"/>
      <c r="D34" s="88"/>
      <c r="E34" s="88"/>
      <c r="F34" s="88"/>
      <c r="G34" s="88"/>
      <c r="H34" s="88"/>
      <c r="I34" s="88"/>
      <c r="J34" s="40"/>
      <c r="K34" s="41"/>
      <c r="L34" s="41"/>
      <c r="M34" s="41"/>
      <c r="N34" s="26" t="e">
        <f t="shared" si="0"/>
        <v>#DIV/0!</v>
      </c>
      <c r="O34" s="38"/>
      <c r="P34" s="38"/>
      <c r="Q34" s="38"/>
    </row>
    <row r="35" spans="2:17" x14ac:dyDescent="0.25">
      <c r="C35" s="59"/>
      <c r="D35" s="59"/>
      <c r="E35" s="28"/>
      <c r="H35" s="66" t="s">
        <v>15</v>
      </c>
      <c r="I35" s="66"/>
      <c r="J35" s="29">
        <f>COUNTIF(J9:J34,"&gt;=70")</f>
        <v>14</v>
      </c>
      <c r="K35" s="43">
        <f>COUNTIF(K9:K34,"&gt;=70")</f>
        <v>14</v>
      </c>
      <c r="L35" s="47">
        <f>COUNTIF(L9:L34,"&gt;=70")</f>
        <v>0</v>
      </c>
      <c r="M35" s="29">
        <f>COUNTIF(M9:M32,"&gt;=70")</f>
        <v>0</v>
      </c>
      <c r="N35" s="15">
        <f>COUNTIF(N9:N34,"&gt;=70")</f>
        <v>14</v>
      </c>
      <c r="O35" s="38"/>
      <c r="P35" s="38"/>
      <c r="Q35" s="38"/>
    </row>
    <row r="36" spans="2:17" x14ac:dyDescent="0.25">
      <c r="C36" s="59"/>
      <c r="D36" s="59"/>
      <c r="E36" s="32"/>
      <c r="H36" s="67" t="s">
        <v>16</v>
      </c>
      <c r="I36" s="67"/>
      <c r="J36" s="30">
        <f>COUNTIF(J9:J34,"&lt;70")</f>
        <v>2</v>
      </c>
      <c r="K36" s="44">
        <f>COUNTIF(K9:K34,"&lt;70")</f>
        <v>2</v>
      </c>
      <c r="L36" s="48">
        <f>COUNTIF(L9:L34,"&lt;70")</f>
        <v>0</v>
      </c>
      <c r="M36" s="30">
        <f>COUNTIF(M9:M32,"&lt;70")</f>
        <v>0</v>
      </c>
      <c r="N36" s="30">
        <f>COUNTIF(N9:N32,"&lt;70")</f>
        <v>2</v>
      </c>
    </row>
    <row r="37" spans="2:17" x14ac:dyDescent="0.25">
      <c r="B37" s="33"/>
      <c r="C37" s="59"/>
      <c r="D37" s="59"/>
      <c r="E37" s="59"/>
      <c r="H37" s="67" t="s">
        <v>17</v>
      </c>
      <c r="I37" s="67"/>
      <c r="J37" s="30">
        <f>COUNT(J9:J34)</f>
        <v>16</v>
      </c>
      <c r="K37" s="44">
        <f>COUNT(K9:K34)</f>
        <v>16</v>
      </c>
      <c r="L37" s="48">
        <f>COUNT(L9:L34)</f>
        <v>0</v>
      </c>
      <c r="M37" s="30">
        <f>COUNT(M9:M32)</f>
        <v>0</v>
      </c>
      <c r="N37" s="30">
        <f>COUNT(N9:N34)</f>
        <v>16</v>
      </c>
    </row>
    <row r="38" spans="2:17" x14ac:dyDescent="0.25">
      <c r="B38" s="33"/>
      <c r="C38" s="59"/>
      <c r="D38" s="59"/>
      <c r="E38" s="28"/>
      <c r="H38" s="68" t="s">
        <v>12</v>
      </c>
      <c r="I38" s="68"/>
      <c r="J38" s="13">
        <f>J35/J37</f>
        <v>0.875</v>
      </c>
      <c r="K38" s="14">
        <f t="shared" ref="K38:N38" si="2">K35/K37</f>
        <v>0.875</v>
      </c>
      <c r="L38" s="14" t="e">
        <f t="shared" si="2"/>
        <v>#DIV/0!</v>
      </c>
      <c r="M38" s="14" t="e">
        <f t="shared" si="2"/>
        <v>#DIV/0!</v>
      </c>
      <c r="N38" s="14">
        <f t="shared" si="2"/>
        <v>0.875</v>
      </c>
    </row>
    <row r="39" spans="2:17" x14ac:dyDescent="0.25">
      <c r="B39" s="33"/>
      <c r="C39" s="59"/>
      <c r="D39" s="59"/>
      <c r="E39" s="28"/>
      <c r="H39" s="68" t="s">
        <v>13</v>
      </c>
      <c r="I39" s="68"/>
      <c r="J39" s="13">
        <f>J36/J37</f>
        <v>0.125</v>
      </c>
      <c r="K39" s="13">
        <f t="shared" ref="K39:N39" si="3">K36/K37</f>
        <v>0.125</v>
      </c>
      <c r="L39" s="13" t="e">
        <f t="shared" si="3"/>
        <v>#DIV/0!</v>
      </c>
      <c r="M39" s="14" t="e">
        <f t="shared" si="3"/>
        <v>#DIV/0!</v>
      </c>
      <c r="N39" s="14">
        <f t="shared" si="3"/>
        <v>0.125</v>
      </c>
    </row>
    <row r="40" spans="2:17" x14ac:dyDescent="0.25">
      <c r="B40" s="33"/>
      <c r="C40" s="28"/>
      <c r="D40" s="28"/>
      <c r="E40" s="28"/>
      <c r="H40" s="22"/>
      <c r="I40" s="22"/>
      <c r="J40" s="23"/>
      <c r="K40" s="23"/>
      <c r="L40" s="24"/>
      <c r="M40" s="24"/>
      <c r="N40" s="24"/>
    </row>
    <row r="41" spans="2:17" x14ac:dyDescent="0.25">
      <c r="B41" s="33"/>
      <c r="C41" s="59"/>
      <c r="D41" s="59"/>
      <c r="E41" s="32"/>
      <c r="H41" s="17" t="s">
        <v>24</v>
      </c>
      <c r="I41" s="17"/>
      <c r="J41" s="17">
        <f>AVERAGE(J9:J34)</f>
        <v>82.0625</v>
      </c>
      <c r="K41" s="17">
        <f t="shared" ref="K41:N41" si="4">AVERAGE(K9:K34)</f>
        <v>82.0625</v>
      </c>
      <c r="L41" s="17" t="e">
        <f t="shared" si="4"/>
        <v>#DIV/0!</v>
      </c>
      <c r="M41" s="17" t="e">
        <f t="shared" si="4"/>
        <v>#DIV/0!</v>
      </c>
      <c r="N41" s="17" t="e">
        <f t="shared" si="4"/>
        <v>#DIV/0!</v>
      </c>
    </row>
    <row r="42" spans="2:17" x14ac:dyDescent="0.25">
      <c r="B42" s="33"/>
      <c r="C42" s="28"/>
      <c r="D42" s="28"/>
      <c r="E42" s="32"/>
    </row>
    <row r="43" spans="2:17" x14ac:dyDescent="0.25">
      <c r="B43" s="33"/>
      <c r="J43" s="20" t="s">
        <v>20</v>
      </c>
      <c r="K43" s="20"/>
      <c r="L43" s="20"/>
      <c r="M43" s="20"/>
      <c r="N43" s="21"/>
    </row>
    <row r="44" spans="2:17" x14ac:dyDescent="0.25">
      <c r="B44" s="33">
        <f t="shared" si="1"/>
        <v>1</v>
      </c>
      <c r="J44" s="58" t="s">
        <v>14</v>
      </c>
      <c r="K44" s="58"/>
      <c r="L44" s="58"/>
      <c r="M44" s="58"/>
    </row>
    <row r="45" spans="2:17" x14ac:dyDescent="0.25">
      <c r="B45" s="33">
        <f t="shared" si="1"/>
        <v>2</v>
      </c>
    </row>
    <row r="46" spans="2:17" x14ac:dyDescent="0.25">
      <c r="B46" s="33">
        <f t="shared" si="1"/>
        <v>3</v>
      </c>
    </row>
    <row r="47" spans="2:17" x14ac:dyDescent="0.25">
      <c r="B47" s="33">
        <f t="shared" si="1"/>
        <v>4</v>
      </c>
    </row>
    <row r="48" spans="2:17" x14ac:dyDescent="0.25">
      <c r="B48" s="33">
        <f t="shared" si="1"/>
        <v>5</v>
      </c>
    </row>
    <row r="49" spans="2:2" x14ac:dyDescent="0.25">
      <c r="B49" s="33">
        <f t="shared" si="1"/>
        <v>6</v>
      </c>
    </row>
    <row r="50" spans="2:2" x14ac:dyDescent="0.25">
      <c r="B50" s="33">
        <f t="shared" si="1"/>
        <v>7</v>
      </c>
    </row>
    <row r="51" spans="2:2" x14ac:dyDescent="0.25">
      <c r="B51" s="33">
        <f t="shared" si="1"/>
        <v>8</v>
      </c>
    </row>
    <row r="52" spans="2:2" x14ac:dyDescent="0.25">
      <c r="B52" s="33">
        <f t="shared" si="1"/>
        <v>9</v>
      </c>
    </row>
    <row r="53" spans="2:2" x14ac:dyDescent="0.25">
      <c r="B53" s="33">
        <f t="shared" si="1"/>
        <v>10</v>
      </c>
    </row>
    <row r="54" spans="2:2" x14ac:dyDescent="0.25">
      <c r="B54" s="33">
        <f t="shared" si="1"/>
        <v>11</v>
      </c>
    </row>
    <row r="55" spans="2:2" x14ac:dyDescent="0.25">
      <c r="B55" s="33">
        <f t="shared" si="1"/>
        <v>12</v>
      </c>
    </row>
  </sheetData>
  <mergeCells count="46">
    <mergeCell ref="B2:M2"/>
    <mergeCell ref="C3:M3"/>
    <mergeCell ref="D4:G4"/>
    <mergeCell ref="J4:K4"/>
    <mergeCell ref="N4:O4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6:G6"/>
    <mergeCell ref="I6:J6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J44:M44"/>
    <mergeCell ref="D32:I32"/>
    <mergeCell ref="C35:D35"/>
    <mergeCell ref="H35:I35"/>
    <mergeCell ref="C36:D36"/>
    <mergeCell ref="H36:I36"/>
    <mergeCell ref="C37:E37"/>
    <mergeCell ref="H37:I37"/>
    <mergeCell ref="D33:I33"/>
    <mergeCell ref="D34:I34"/>
    <mergeCell ref="C38:D38"/>
    <mergeCell ref="H38:I38"/>
    <mergeCell ref="C39:D39"/>
    <mergeCell ref="H39:I39"/>
    <mergeCell ref="C41:D4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ESTRA401 A</vt:lpstr>
      <vt:lpstr>ESTRA401 B</vt:lpstr>
      <vt:lpstr>ESTRA401 C</vt:lpstr>
      <vt:lpstr>ING DE SISTEMAS</vt:lpstr>
      <vt:lpstr>GESTION DE LA PRODUCTIVIDAD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ITSSAT</cp:lastModifiedBy>
  <cp:lastPrinted>2023-03-21T15:13:53Z</cp:lastPrinted>
  <dcterms:created xsi:type="dcterms:W3CDTF">2023-03-14T19:16:59Z</dcterms:created>
  <dcterms:modified xsi:type="dcterms:W3CDTF">2024-04-15T22:52:40Z</dcterms:modified>
</cp:coreProperties>
</file>