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SGI ESCOLARIZADO/REPORTE 2/"/>
    </mc:Choice>
  </mc:AlternateContent>
  <xr:revisionPtr revIDLastSave="168" documentId="11_3963E1DF41CDF7304FFCE1A6E6D325525287B8EE" xr6:coauthVersionLast="47" xr6:coauthVersionMax="47" xr10:uidLastSave="{84A32AD9-C97F-4706-9290-26110EA14004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2" l="1"/>
  <c r="I28" i="10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C14" i="22"/>
  <c r="E14" i="22"/>
  <c r="A14" i="22"/>
  <c r="B10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<sst xmlns="http://schemas.openxmlformats.org/spreadsheetml/2006/main" count="200" uniqueCount="46">
  <si>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</si>
  <si>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</si>
  <si>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</si>
  <si>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</si>
  <si>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</si>
  <si>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</si>
  <si>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</si>
  <si>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</si>
  <si>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</si>
  <si>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</si>
  <si>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</si>
  <si>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</si>
  <si>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</si>
  <si>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</si>
  <si>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</si>
  <si>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</si>
  <si>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</si>
  <si>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</si>
  <si>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</si>
  <si>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</si>
  <si>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</si>
  <si>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</si>
  <si>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</si>
  <si>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</si>
  <si>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</si>
  <si>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</si>
  <si>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</si>
  <si>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</si>
  <si>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</si>
  <si>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</si>
  <si>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</si>
  <si>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</si>
  <si>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</si>
  <si>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</si>
  <si>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</si>
  <si>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</si>
  <si>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</si>
  <si>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SEPTIEMBRE 23-ENERO 24</t>
  </si>
  <si>
    <t>FEBRERO-JUNIO 24</t>
  </si>
  <si>
    <t>GESTIÒN DE LA PRODUCCIÒN I</t>
  </si>
  <si>
    <t>CADENA DE SUMINISTROS</t>
  </si>
  <si>
    <t>MEJORA E INNOVACIÒN DE PROCESOS DE NEGOCIOS</t>
  </si>
  <si>
    <t>607 A</t>
  </si>
  <si>
    <t>607 B</t>
  </si>
  <si>
    <t>807 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</si>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</sst>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3</xdr:col>
      <xdr:colOff>19050</xdr:colOff>
      <xdr:row>32</xdr:row>
      <xdr:rowOff>120650</xdr:rowOff>
    </xdr:from>
    <xdr:to>
      <xdr:col>3</xdr:col>
      <xdr:colOff>1109943</xdr:colOff>
      <xdr:row>33</xdr:row>
      <xdr:rowOff>698127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76600" y="7677150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403412</xdr:colOff>
      <xdr:row>33</xdr:row>
      <xdr:rowOff>104588</xdr:rowOff>
    </xdr:from>
    <xdr:to>
      <xdr:col>3</xdr:col>
      <xdr:colOff>1053541</xdr:colOff>
      <xdr:row>36</xdr:row>
      <xdr:rowOff>62753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191C9C-D545-4E98-BBCB-33A7712999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21530" y="7612529"/>
          <a:ext cx="1090893" cy="742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6" zoomScaleNormal="100" zoomScaleSheetLayoutView="100" workbookViewId="0">
      <selection activeCell="D19" sqref="D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6" t="s">
        <v>38</v>
      </c>
      <c r="M8" s="36"/>
      <c r="N8" s="36"/>
    </row>
    <row r="10" spans="1:17" ht="13" x14ac:dyDescent="0.3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  <c r="Q13" s="22"/>
    </row>
    <row r="14" spans="1:17" s="11" customFormat="1" x14ac:dyDescent="0.25">
      <c r="A14" s="8" t="s">
        <v>39</v>
      </c>
      <c r="B14" s="9" t="s">
        <v>45</v>
      </c>
      <c r="C14" s="9" t="s">
        <v>42</v>
      </c>
      <c r="D14" s="9" t="s">
        <v>32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0</v>
      </c>
      <c r="N14" s="15">
        <v>0</v>
      </c>
    </row>
    <row r="15" spans="1:17" s="11" customFormat="1" x14ac:dyDescent="0.25">
      <c r="A15" s="8" t="s">
        <v>39</v>
      </c>
      <c r="B15" s="9" t="s">
        <v>21</v>
      </c>
      <c r="C15" s="9" t="s">
        <v>43</v>
      </c>
      <c r="D15" s="9" t="s">
        <v>32</v>
      </c>
      <c r="E15" s="9">
        <v>18</v>
      </c>
      <c r="F15" s="9">
        <v>15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83</v>
      </c>
      <c r="N15" s="15">
        <v>0.72</v>
      </c>
    </row>
    <row r="16" spans="1:17" s="11" customFormat="1" x14ac:dyDescent="0.25">
      <c r="A16" s="8" t="s">
        <v>40</v>
      </c>
      <c r="B16" s="9" t="s">
        <v>21</v>
      </c>
      <c r="C16" s="9" t="s">
        <v>44</v>
      </c>
      <c r="D16" s="9" t="s">
        <v>32</v>
      </c>
      <c r="E16" s="9"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0.61</v>
      </c>
    </row>
    <row r="17" spans="1:16" s="11" customFormat="1" ht="25" x14ac:dyDescent="0.25">
      <c r="A17" s="8" t="s">
        <v>41</v>
      </c>
      <c r="B17" s="9" t="s">
        <v>45</v>
      </c>
      <c r="C17" s="9" t="s">
        <v>44</v>
      </c>
      <c r="D17" s="9" t="s">
        <v>32</v>
      </c>
      <c r="E17" s="9">
        <v>30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6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43</v>
      </c>
      <c r="G28" s="17"/>
      <c r="H28" s="18"/>
      <c r="I28" s="17">
        <f t="shared" ref="I28" si="1">SUM(I14:I27)</f>
        <v>3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44.25</v>
      </c>
      <c r="N28" s="19">
        <f>AVERAGE(N14:N27)</f>
        <v>0.33250000000000002</v>
      </c>
    </row>
    <row r="30" spans="1:16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6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Normal="100" zoomScaleSheetLayoutView="100" workbookViewId="0">
      <selection activeCell="L19" sqref="L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FEBRERO-JUNIO 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GESTIÒN DE LA PRODUCCIÒN I</v>
      </c>
      <c r="B14" s="9">
        <v>1</v>
      </c>
      <c r="C14" s="9" t="str">
        <f>'1'!C14</f>
        <v>607 A</v>
      </c>
      <c r="D14" s="9" t="s">
        <v>32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0.92</v>
      </c>
    </row>
    <row r="15" spans="1:14" s="11" customFormat="1" x14ac:dyDescent="0.25">
      <c r="A15" s="9" t="s">
        <v>39</v>
      </c>
      <c r="B15" s="9">
        <v>2</v>
      </c>
      <c r="C15" s="9" t="s">
        <v>42</v>
      </c>
      <c r="D15" s="9" t="s">
        <v>32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0.84</v>
      </c>
    </row>
    <row r="16" spans="1:14" s="11" customFormat="1" x14ac:dyDescent="0.25">
      <c r="A16" s="23" t="s">
        <v>39</v>
      </c>
      <c r="B16" s="9">
        <v>2</v>
      </c>
      <c r="C16" s="9" t="s">
        <v>43</v>
      </c>
      <c r="D16" s="9" t="s">
        <v>32</v>
      </c>
      <c r="E16" s="9">
        <v>18</v>
      </c>
      <c r="F16" s="9">
        <v>11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80</v>
      </c>
      <c r="N16" s="15">
        <v>0.61</v>
      </c>
    </row>
    <row r="17" spans="1:14" s="11" customFormat="1" x14ac:dyDescent="0.25">
      <c r="A17" s="9" t="s">
        <v>40</v>
      </c>
      <c r="B17" s="9" t="s">
        <v>45</v>
      </c>
      <c r="C17" s="9" t="s">
        <v>44</v>
      </c>
      <c r="D17" s="9" t="s">
        <v>32</v>
      </c>
      <c r="E17" s="9">
        <v>28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ht="25" x14ac:dyDescent="0.25">
      <c r="A18" s="9" t="s">
        <v>41</v>
      </c>
      <c r="B18" s="9">
        <v>1</v>
      </c>
      <c r="C18" s="9" t="s">
        <v>44</v>
      </c>
      <c r="D18" s="9" t="s">
        <v>32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87</v>
      </c>
      <c r="G28" s="17">
        <f>SUM(G14:G27)</f>
        <v>0</v>
      </c>
      <c r="H28" s="18">
        <f>SUM(F28:G28)/E28</f>
        <v>0.69047619047619047</v>
      </c>
      <c r="I28" s="17">
        <f t="shared" ref="I28" si="1">(E28-SUM(F28:G28))-K28</f>
        <v>39</v>
      </c>
      <c r="J28" s="18">
        <f t="shared" ref="J28" si="2">I28/E28</f>
        <v>0.30952380952380953</v>
      </c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0.6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FEBRERO-JUNIO 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18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">
        <v>35</v>
      </c>
      <c r="D16" s="9" t="str">
        <f>'1'!D16</f>
        <v>IGE</v>
      </c>
      <c r="E16" s="9">
        <f>'1'!E16</f>
        <v>28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MEJORA E INNOVACIÒN DE PROCESOS DE NEGOCIOS</v>
      </c>
      <c r="B17" s="9"/>
      <c r="C17" s="9" t="s">
        <v>35</v>
      </c>
      <c r="D17" s="9" t="str">
        <f>'1'!D17</f>
        <v>IGE</v>
      </c>
      <c r="E17" s="9">
        <f>'1'!E17</f>
        <v>30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FEBRERO-JUNIO 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18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MEJORA E INNOVACIÒN DE PROCESOS DE NEGOCIOS</v>
      </c>
      <c r="B17" s="9"/>
      <c r="C17" s="9" t="str">
        <f>'1'!C17</f>
        <v>807 A</v>
      </c>
      <c r="D17" s="9" t="str">
        <f>'1'!D17</f>
        <v>IGE</v>
      </c>
      <c r="E17" s="9">
        <f>'1'!E17</f>
        <v>30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110" zoomScaleNormal="110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1</v>
      </c>
      <c r="C8" s="36"/>
      <c r="D8" s="14" t="s">
        <v>5</v>
      </c>
      <c r="E8" s="20">
        <v>1</v>
      </c>
      <c r="F8"/>
      <c r="G8" s="4" t="s">
        <v>6</v>
      </c>
      <c r="H8" s="20">
        <v>1</v>
      </c>
      <c r="I8" s="35" t="s">
        <v>7</v>
      </c>
      <c r="J8" s="35"/>
      <c r="K8" s="35"/>
      <c r="L8" s="36" t="s">
        <v>37</v>
      </c>
      <c r="M8" s="36"/>
      <c r="N8" s="36"/>
    </row>
    <row r="10" spans="1:14" ht="13" x14ac:dyDescent="0.3">
      <c r="A10" s="4" t="s">
        <v>8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18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MEJORA E INNOVACIÒN DE PROCESOS DE NEGOCIOS</v>
      </c>
      <c r="B17" s="9"/>
      <c r="C17" s="9" t="str">
        <f>'1'!C17</f>
        <v>807 A</v>
      </c>
      <c r="D17" s="9" t="str">
        <f>'1'!D17</f>
        <v>IGE</v>
      </c>
      <c r="E17" s="9">
        <f>'1'!E17</f>
        <v>30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4" t="str">
        <f>B10</f>
        <v>YARI DE LA LUZ ALFARO CARVAJAL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2024-06-30T17:00:00Z</dcterms:modified>
  <cp:category/>
  <cp:contentStatus/>
</cp:coreProperties>
</file>