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4/"/>
    </mc:Choice>
  </mc:AlternateContent>
  <xr:revisionPtr revIDLastSave="318" documentId="11_3963E1DF41CDF7304FFCE1A6E6D325525287B8EE" xr6:coauthVersionLast="47" xr6:coauthVersionMax="47" xr10:uidLastSave="{DF9B5D52-416A-43E2-BC5A-6D6185ABDE83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4" l="1"/>
  <c r="L18" i="24"/>
  <c r="B37" i="23"/>
  <c r="L20" i="23"/>
  <c r="L19" i="23"/>
  <c r="L18" i="23"/>
  <c r="B37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D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F28" i="23"/>
  <c r="D17" i="23"/>
  <c r="D16" i="23"/>
  <c r="D15" i="23"/>
  <c r="A15" i="23"/>
  <c r="E14" i="23"/>
  <c r="D14" i="23"/>
  <c r="C14" i="23"/>
  <c r="A14" i="23"/>
  <c r="B10" i="23"/>
  <c r="L8" i="23"/>
  <c r="H8" i="23"/>
  <c r="E8" i="23"/>
  <c r="C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<sst xmlns="http://schemas.openxmlformats.org/spreadsheetml/2006/main" count="218" uniqueCount="45">
  <si>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</si>
  <si>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</si>
  <si>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</si>
  <si>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</si>
  <si>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</si>
  <si>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</si>
  <si>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</si>
  <si>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</si>
  <si>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</si>
  <si>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</si>
  <si>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</si>
  <si>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</si>
  <si>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</si>
  <si>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</si>
  <si>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</si>
  <si>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</si>
  <si>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</si>
  <si>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</si>
  <si>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</si>
  <si>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</si>
  <si>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</si>
  <si>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</si>
  <si>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</si>
  <si>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</si>
  <si>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</si>
  <si>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</si>
  <si>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</si>
  <si>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</si>
  <si>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</si>
  <si>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</si>
  <si>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</si>
  <si>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</si>
  <si>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</si>
  <si>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</si>
  <si>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</si>
  <si>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L.C. ANA KARENINA CORDOBA FERMAN</t>
  </si>
  <si>
    <t>SEPTIEMBRE 23-ENERO 24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</si>
  <si>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</si>
  <si>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</si>
  <si>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</si>
  <si>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</si>
  <si>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</si>
  <si>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</si>
  <si>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</si>
  <si>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MEJORA E INNOVACIÒN DE LOS PROCESOS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</si>
</sst>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33</xdr:row>
      <xdr:rowOff>104588</xdr:rowOff>
    </xdr:from>
    <xdr:to>
      <xdr:col>3</xdr:col>
      <xdr:colOff>1053541</xdr:colOff>
      <xdr:row>36</xdr:row>
      <xdr:rowOff>62753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91C9C-D545-4E98-BBCB-33A7712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21530" y="7612529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773206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425823</xdr:colOff>
      <xdr:row>33</xdr:row>
      <xdr:rowOff>119529</xdr:rowOff>
    </xdr:from>
    <xdr:to>
      <xdr:col>3</xdr:col>
      <xdr:colOff>1225209</xdr:colOff>
      <xdr:row>36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3A535D-0622-44F4-AF56-17ABFA06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627470"/>
          <a:ext cx="1240150" cy="8441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395941</xdr:colOff>
      <xdr:row>33</xdr:row>
      <xdr:rowOff>104588</xdr:rowOff>
    </xdr:from>
    <xdr:to>
      <xdr:col>3</xdr:col>
      <xdr:colOff>1165444</xdr:colOff>
      <xdr:row>36</xdr:row>
      <xdr:rowOff>164353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C7A6EF-FF47-45CB-A94B-FB11B1946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14059" y="7612529"/>
          <a:ext cx="1240150" cy="844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8" t="s">
        <v>7</v>
      </c>
      <c r="J8" s="38"/>
      <c r="K8" s="38"/>
      <c r="L8" s="32" t="s">
        <v>37</v>
      </c>
      <c r="M8" s="32"/>
      <c r="N8" s="32"/>
    </row>
    <row r="10" spans="1:17" ht="13" x14ac:dyDescent="0.3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  <c r="Q13" s="22"/>
    </row>
    <row r="14" spans="1:17" s="11" customFormat="1" x14ac:dyDescent="0.25">
      <c r="A14" s="8" t="s">
        <v>38</v>
      </c>
      <c r="B14" s="9" t="s">
        <v>21</v>
      </c>
      <c r="C14" s="9" t="s">
        <v>41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38</v>
      </c>
      <c r="B15" s="9" t="s">
        <v>21</v>
      </c>
      <c r="C15" s="9" t="s">
        <v>42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39</v>
      </c>
      <c r="B16" s="9" t="s">
        <v>21</v>
      </c>
      <c r="C16" s="9" t="s">
        <v>43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40</v>
      </c>
      <c r="B17" s="9" t="s">
        <v>21</v>
      </c>
      <c r="C17" s="9" t="s">
        <v>43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6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FEBRERO-JUNIO 24</v>
      </c>
      <c r="M8" s="32"/>
      <c r="N8" s="32"/>
    </row>
    <row r="10" spans="1:14" ht="13" x14ac:dyDescent="0.3">
      <c r="A10" s="4" t="s">
        <v>8</v>
      </c>
      <c r="B10" s="32" t="str">
        <f>'1'!B10</f>
        <v>I.I. YARI DE LA LUZ ALFARO CARVAJAL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>
        <v>1</v>
      </c>
      <c r="C14" s="9" t="str">
        <f>'1'!C14</f>
        <v>607 A</v>
      </c>
      <c r="D14" s="9" t="s">
        <v>32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0.92</v>
      </c>
    </row>
    <row r="15" spans="1:14" s="11" customFormat="1" x14ac:dyDescent="0.25">
      <c r="A15" s="9" t="s">
        <v>38</v>
      </c>
      <c r="B15" s="9">
        <v>2</v>
      </c>
      <c r="C15" s="9" t="s">
        <v>41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23" t="s">
        <v>38</v>
      </c>
      <c r="B16" s="9">
        <v>2</v>
      </c>
      <c r="C16" s="9" t="s">
        <v>42</v>
      </c>
      <c r="D16" s="9" t="s">
        <v>32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0.61</v>
      </c>
    </row>
    <row r="17" spans="1:14" s="11" customFormat="1" x14ac:dyDescent="0.25">
      <c r="A17" s="9" t="s">
        <v>39</v>
      </c>
      <c r="B17" s="9"/>
      <c r="C17" s="9" t="s">
        <v>43</v>
      </c>
      <c r="D17" s="9" t="s">
        <v>32</v>
      </c>
      <c r="E17" s="9">
        <v>28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9" t="s">
        <v>40</v>
      </c>
      <c r="B18" s="9">
        <v>1</v>
      </c>
      <c r="C18" s="9" t="s">
        <v>43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>
        <v>94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57</v>
      </c>
      <c r="G28" s="17">
        <f>SUM(G14:G27)</f>
        <v>0</v>
      </c>
      <c r="H28" s="18">
        <f>SUM(F28:G28)/E28</f>
        <v>0.45238095238095238</v>
      </c>
      <c r="I28" s="17">
        <f t="shared" ref="I28" si="1">(E28-SUM(F28:G28))-K28</f>
        <v>69</v>
      </c>
      <c r="J28" s="18">
        <f t="shared" ref="J28" si="2">I28/E28</f>
        <v>0.54761904761904767</v>
      </c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3" width="10.1796875" style="1" customWidth="1"/>
    <col min="14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FEBRERO-JUNIO 24</v>
      </c>
      <c r="M8" s="32"/>
      <c r="N8" s="32"/>
    </row>
    <row r="10" spans="1:14" ht="13" x14ac:dyDescent="0.3">
      <c r="A10" s="4" t="s">
        <v>8</v>
      </c>
      <c r="B10" s="32" t="str">
        <f>'1'!B10</f>
        <v>I.I. YARI DE LA LUZ ALFARO CARVAJAL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>
        <v>3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0.88</v>
      </c>
    </row>
    <row r="15" spans="1:14" s="11" customFormat="1" x14ac:dyDescent="0.25">
      <c r="A15" s="9" t="str">
        <f>'1'!A15</f>
        <v>GESTIÒN DE LA PRODUCCIÒN I</v>
      </c>
      <c r="B15" s="9">
        <v>4</v>
      </c>
      <c r="C15" s="9" t="s">
        <v>41</v>
      </c>
      <c r="D15" s="9" t="str">
        <f>'1'!D15</f>
        <v>IGE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0.92</v>
      </c>
    </row>
    <row r="16" spans="1:14" s="11" customFormat="1" x14ac:dyDescent="0.25">
      <c r="A16" s="9" t="s">
        <v>38</v>
      </c>
      <c r="B16" s="9">
        <v>3</v>
      </c>
      <c r="C16" s="9" t="s">
        <v>42</v>
      </c>
      <c r="D16" s="9" t="str">
        <f>'1'!D16</f>
        <v>IGE</v>
      </c>
      <c r="E16" s="9"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82</v>
      </c>
      <c r="N16" s="15">
        <v>0.61</v>
      </c>
    </row>
    <row r="17" spans="1:14" s="11" customFormat="1" x14ac:dyDescent="0.25">
      <c r="A17" s="9" t="s">
        <v>38</v>
      </c>
      <c r="B17" s="9">
        <v>4</v>
      </c>
      <c r="C17" s="9" t="s">
        <v>42</v>
      </c>
      <c r="D17" s="9" t="str">
        <f>'1'!D17</f>
        <v>IGE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91</v>
      </c>
      <c r="N17" s="15">
        <v>0.89</v>
      </c>
    </row>
    <row r="18" spans="1:14" s="11" customFormat="1" x14ac:dyDescent="0.25">
      <c r="A18" s="9" t="s">
        <v>39</v>
      </c>
      <c r="B18" s="9">
        <v>2</v>
      </c>
      <c r="C18" s="9" t="s">
        <v>43</v>
      </c>
      <c r="D18" s="9" t="s">
        <v>32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0.71</v>
      </c>
    </row>
    <row r="19" spans="1:14" s="11" customFormat="1" x14ac:dyDescent="0.25">
      <c r="A19" s="9" t="s">
        <v>39</v>
      </c>
      <c r="B19" s="9">
        <v>3</v>
      </c>
      <c r="C19" s="9" t="s">
        <v>43</v>
      </c>
      <c r="D19" s="9" t="s">
        <v>32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0.86</v>
      </c>
    </row>
    <row r="20" spans="1:14" s="11" customFormat="1" ht="25" x14ac:dyDescent="0.25">
      <c r="A20" s="9" t="s">
        <v>44</v>
      </c>
      <c r="B20" s="9">
        <v>2</v>
      </c>
      <c r="C20" s="9" t="s">
        <v>43</v>
      </c>
      <c r="D20" s="9" t="s">
        <v>32</v>
      </c>
      <c r="E20" s="9"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94</v>
      </c>
      <c r="N20" s="15">
        <v>0.7</v>
      </c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172</v>
      </c>
      <c r="F28" s="17">
        <f>SUM(F14:F27)</f>
        <v>163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24">
        <f>AVERAGE(M14:M27)</f>
        <v>91.285714285714292</v>
      </c>
      <c r="N28" s="19">
        <f>AVERAGE(N14:N27)</f>
        <v>0.79571428571428571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R18" sqref="R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FEBRERO-JUNIO 24</v>
      </c>
      <c r="M8" s="32"/>
      <c r="N8" s="32"/>
    </row>
    <row r="10" spans="1:14" ht="13" x14ac:dyDescent="0.3">
      <c r="A10" s="4" t="s">
        <v>8</v>
      </c>
      <c r="B10" s="32" t="str">
        <f>'1'!B10</f>
        <v>I.I. YARI DE LA LUZ ALFARO CARVAJAL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>
        <v>5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0.84</v>
      </c>
    </row>
    <row r="15" spans="1:14" s="11" customFormat="1" x14ac:dyDescent="0.25">
      <c r="A15" s="9" t="str">
        <f>'1'!A15</f>
        <v>GESTIÒN DE LA PRODUCCIÒN I</v>
      </c>
      <c r="B15" s="9">
        <v>5</v>
      </c>
      <c r="C15" s="9" t="str">
        <f>'1'!C15</f>
        <v>607 B</v>
      </c>
      <c r="D15" s="9" t="str">
        <f>'1'!D15</f>
        <v>IGE</v>
      </c>
      <c r="E15" s="9">
        <f>'1'!E15</f>
        <v>18</v>
      </c>
      <c r="F15" s="9">
        <v>13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84</v>
      </c>
      <c r="N15" s="15">
        <v>0.61</v>
      </c>
    </row>
    <row r="16" spans="1:14" s="11" customFormat="1" x14ac:dyDescent="0.25">
      <c r="A16" s="9" t="str">
        <f>'1'!A16</f>
        <v>CADENA DE SUMINISTROS</v>
      </c>
      <c r="B16" s="9">
        <v>4</v>
      </c>
      <c r="C16" s="9" t="str">
        <f>'1'!C16</f>
        <v>807 A</v>
      </c>
      <c r="D16" s="9" t="str">
        <f>'1'!D16</f>
        <v>IGE</v>
      </c>
      <c r="E16" s="9">
        <f>'1'!E16</f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96</v>
      </c>
      <c r="N16" s="15">
        <v>0.64</v>
      </c>
    </row>
    <row r="17" spans="1:14" s="11" customFormat="1" x14ac:dyDescent="0.25">
      <c r="A17" s="9" t="s">
        <v>39</v>
      </c>
      <c r="B17" s="9">
        <v>5</v>
      </c>
      <c r="C17" s="9" t="s">
        <v>43</v>
      </c>
      <c r="D17" s="9" t="str">
        <f>'1'!D17</f>
        <v>IGE</v>
      </c>
      <c r="E17" s="9"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0.93</v>
      </c>
    </row>
    <row r="18" spans="1:14" s="11" customFormat="1" ht="25" x14ac:dyDescent="0.25">
      <c r="A18" s="9" t="s">
        <v>40</v>
      </c>
      <c r="B18" s="9">
        <v>3</v>
      </c>
      <c r="C18" s="9" t="s">
        <v>43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122</v>
      </c>
      <c r="G28" s="17">
        <f>SUM(G14:G27)</f>
        <v>0</v>
      </c>
      <c r="H28" s="18">
        <f>SUM(F28:G28)/E28</f>
        <v>0.94573643410852715</v>
      </c>
      <c r="I28" s="17">
        <f t="shared" ref="I19:I28" si="1">(E28-SUM(F28:G28))-K28</f>
        <v>7</v>
      </c>
      <c r="J28" s="18">
        <f t="shared" ref="J14:J28" si="2">I28/E28</f>
        <v>5.4263565891472867E-2</v>
      </c>
      <c r="K28" s="17">
        <f>SUM(K14:K27)</f>
        <v>0</v>
      </c>
      <c r="L28" s="18">
        <f t="shared" si="0"/>
        <v>0</v>
      </c>
      <c r="M28" s="17">
        <f>AVERAGE(M14:M27)</f>
        <v>92.4</v>
      </c>
      <c r="N28" s="19">
        <f>AVERAGE(N14:N27)</f>
        <v>0.75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I.I. YARI DE LA LUZ ALFARO CARVAJAL</v>
      </c>
      <c r="C37" s="26"/>
      <c r="D37" s="26"/>
      <c r="E37" s="13"/>
      <c r="F37" s="13"/>
      <c r="G37" s="26" t="s">
        <v>35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30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1</v>
      </c>
      <c r="C8" s="32"/>
      <c r="D8" s="14" t="s">
        <v>5</v>
      </c>
      <c r="E8" s="20">
        <v>1</v>
      </c>
      <c r="F8"/>
      <c r="G8" s="4" t="s">
        <v>6</v>
      </c>
      <c r="H8" s="20">
        <v>1</v>
      </c>
      <c r="I8" s="38" t="s">
        <v>7</v>
      </c>
      <c r="J8" s="38"/>
      <c r="K8" s="38"/>
      <c r="L8" s="32" t="s">
        <v>36</v>
      </c>
      <c r="M8" s="32"/>
      <c r="N8" s="32"/>
    </row>
    <row r="10" spans="1:14" ht="13" x14ac:dyDescent="0.3">
      <c r="A10" s="4" t="s">
        <v>8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2024-06-06T04:33:59Z</dcterms:modified>
  <cp:category/>
  <cp:contentStatus/>
</cp:coreProperties>
</file>