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Documentos\ITSSAT\Reporte\"/>
    </mc:Choice>
  </mc:AlternateContent>
  <xr:revisionPtr revIDLastSave="0" documentId="13_ncr:1_{C2164A8E-FF44-424A-80F5-36074BDFE459}" xr6:coauthVersionLast="47" xr6:coauthVersionMax="47" xr10:uidLastSave="{00000000-0000-0000-0000-000000000000}"/>
  <bookViews>
    <workbookView xWindow="-110" yWindow="-110" windowWidth="21820" windowHeight="13900" activeTab="2" xr2:uid="{00000000-000D-0000-FFFF-FFFF00000000}"/>
  </bookViews>
  <sheets>
    <sheet name="Plan de negocio" sheetId="3" r:id="rId1"/>
    <sheet name="Con Or A los NEg" sheetId="4" r:id="rId2"/>
    <sheet name="Inst de presup" sheetId="5" r:id="rId3"/>
    <sheet name="Admon Fin II" sheetId="6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5" l="1"/>
  <c r="N10" i="5" s="1"/>
  <c r="M11" i="5"/>
  <c r="N11" i="5"/>
  <c r="M12" i="5"/>
  <c r="N12" i="5" s="1"/>
  <c r="M13" i="5"/>
  <c r="N13" i="5"/>
  <c r="M14" i="5"/>
  <c r="N14" i="5"/>
  <c r="M15" i="5"/>
  <c r="N15" i="5"/>
  <c r="M16" i="5"/>
  <c r="N16" i="5" s="1"/>
  <c r="M17" i="5"/>
  <c r="N17" i="5"/>
  <c r="M18" i="5"/>
  <c r="N18" i="5"/>
  <c r="M19" i="5"/>
  <c r="N19" i="5"/>
  <c r="M20" i="5"/>
  <c r="N20" i="5"/>
  <c r="M21" i="5"/>
  <c r="N21" i="5"/>
  <c r="M22" i="5"/>
  <c r="N22" i="5" s="1"/>
  <c r="M23" i="5"/>
  <c r="N23" i="5"/>
  <c r="M24" i="5"/>
  <c r="N24" i="5"/>
  <c r="M25" i="5"/>
  <c r="N25" i="5"/>
  <c r="M26" i="5"/>
  <c r="N26" i="5"/>
  <c r="M27" i="5"/>
  <c r="N27" i="5"/>
  <c r="M28" i="5"/>
  <c r="N28" i="5" s="1"/>
  <c r="M29" i="5"/>
  <c r="N29" i="5"/>
  <c r="M30" i="5"/>
  <c r="N30" i="5"/>
  <c r="M31" i="5"/>
  <c r="N31" i="5"/>
  <c r="M32" i="5"/>
  <c r="N32" i="5"/>
  <c r="M33" i="5"/>
  <c r="N33" i="5"/>
  <c r="M34" i="5"/>
  <c r="N34" i="5" s="1"/>
  <c r="M35" i="5"/>
  <c r="N35" i="5"/>
  <c r="M36" i="5"/>
  <c r="N36" i="5" s="1"/>
  <c r="M37" i="5"/>
  <c r="N37" i="5"/>
  <c r="M38" i="5"/>
  <c r="N38" i="5"/>
  <c r="M39" i="5"/>
  <c r="N39" i="5"/>
  <c r="M40" i="5"/>
  <c r="N40" i="5" s="1"/>
  <c r="M41" i="5"/>
  <c r="N41" i="5"/>
  <c r="M42" i="5"/>
  <c r="N42" i="5"/>
  <c r="N9" i="5"/>
  <c r="M9" i="5"/>
  <c r="L10" i="6"/>
  <c r="M10" i="6" s="1"/>
  <c r="Q10" i="6" s="1"/>
  <c r="L11" i="6"/>
  <c r="M11" i="6" s="1"/>
  <c r="Q11" i="6" s="1"/>
  <c r="L12" i="6"/>
  <c r="L13" i="6"/>
  <c r="M13" i="6"/>
  <c r="L14" i="6"/>
  <c r="M14" i="6"/>
  <c r="L15" i="6"/>
  <c r="Q15" i="6" s="1"/>
  <c r="M15" i="6"/>
  <c r="L16" i="6"/>
  <c r="M16" i="6" s="1"/>
  <c r="Q16" i="6" s="1"/>
  <c r="Q17" i="6"/>
  <c r="L18" i="6"/>
  <c r="M18" i="6" s="1"/>
  <c r="L19" i="6"/>
  <c r="Q19" i="6" s="1"/>
  <c r="M19" i="6"/>
  <c r="L20" i="6"/>
  <c r="Q20" i="6" s="1"/>
  <c r="M20" i="6"/>
  <c r="L21" i="6"/>
  <c r="Q21" i="6" s="1"/>
  <c r="M21" i="6"/>
  <c r="L22" i="6"/>
  <c r="M22" i="6" s="1"/>
  <c r="Q22" i="6" s="1"/>
  <c r="M9" i="6"/>
  <c r="L9" i="6"/>
  <c r="M10" i="4"/>
  <c r="N10" i="4" s="1"/>
  <c r="M11" i="4"/>
  <c r="N11" i="4"/>
  <c r="M12" i="4"/>
  <c r="N12" i="4"/>
  <c r="M13" i="4"/>
  <c r="N13" i="4"/>
  <c r="M14" i="4"/>
  <c r="N14" i="4"/>
  <c r="M15" i="4"/>
  <c r="N15" i="4"/>
  <c r="M16" i="4"/>
  <c r="N16" i="4" s="1"/>
  <c r="M17" i="4"/>
  <c r="N17" i="4"/>
  <c r="M18" i="4"/>
  <c r="N18" i="4"/>
  <c r="M19" i="4"/>
  <c r="N19" i="4"/>
  <c r="M20" i="4"/>
  <c r="N20" i="4"/>
  <c r="M21" i="4"/>
  <c r="N21" i="4"/>
  <c r="M22" i="4"/>
  <c r="N22" i="4" s="1"/>
  <c r="M23" i="4"/>
  <c r="N23" i="4"/>
  <c r="M24" i="4"/>
  <c r="N24" i="4"/>
  <c r="M25" i="4"/>
  <c r="N25" i="4"/>
  <c r="M26" i="4"/>
  <c r="N26" i="4"/>
  <c r="M27" i="4"/>
  <c r="N27" i="4"/>
  <c r="M28" i="4"/>
  <c r="N28" i="4" s="1"/>
  <c r="M29" i="4"/>
  <c r="N29" i="4"/>
  <c r="M30" i="4"/>
  <c r="N30" i="4"/>
  <c r="M31" i="4"/>
  <c r="N31" i="4"/>
  <c r="M32" i="4"/>
  <c r="N32" i="4"/>
  <c r="M33" i="4"/>
  <c r="N33" i="4"/>
  <c r="M34" i="4"/>
  <c r="N34" i="4" s="1"/>
  <c r="M35" i="4"/>
  <c r="N35" i="4"/>
  <c r="M36" i="4"/>
  <c r="N36" i="4"/>
  <c r="M37" i="4"/>
  <c r="N37" i="4"/>
  <c r="M38" i="4"/>
  <c r="N38" i="4"/>
  <c r="M39" i="4"/>
  <c r="N39" i="4"/>
  <c r="M40" i="4"/>
  <c r="N40" i="4" s="1"/>
  <c r="M41" i="4"/>
  <c r="N41" i="4"/>
  <c r="M42" i="4"/>
  <c r="N42" i="4"/>
  <c r="M43" i="4"/>
  <c r="N43" i="4"/>
  <c r="M44" i="4"/>
  <c r="N44" i="4"/>
  <c r="M45" i="4"/>
  <c r="N45" i="4"/>
  <c r="N9" i="4"/>
  <c r="M9" i="4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9" i="5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9" i="4"/>
  <c r="N4" i="4"/>
  <c r="N4" i="5" s="1"/>
  <c r="N4" i="6" s="1"/>
  <c r="P56" i="6"/>
  <c r="O56" i="6"/>
  <c r="N56" i="6"/>
  <c r="K56" i="6"/>
  <c r="J56" i="6"/>
  <c r="P55" i="6"/>
  <c r="P58" i="6" s="1"/>
  <c r="O55" i="6"/>
  <c r="O58" i="6" s="1"/>
  <c r="N55" i="6"/>
  <c r="N58" i="6" s="1"/>
  <c r="K55" i="6"/>
  <c r="J55" i="6"/>
  <c r="P54" i="6"/>
  <c r="P57" i="6" s="1"/>
  <c r="O54" i="6"/>
  <c r="O57" i="6" s="1"/>
  <c r="N54" i="6"/>
  <c r="N57" i="6" s="1"/>
  <c r="K54" i="6"/>
  <c r="K57" i="6" s="1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14" i="6"/>
  <c r="Q13" i="6"/>
  <c r="M57" i="3"/>
  <c r="N57" i="3"/>
  <c r="O57" i="3"/>
  <c r="P57" i="3"/>
  <c r="Q57" i="3"/>
  <c r="M58" i="3"/>
  <c r="N58" i="3"/>
  <c r="O58" i="3"/>
  <c r="P58" i="3"/>
  <c r="J66" i="3"/>
  <c r="K58" i="6" l="1"/>
  <c r="L54" i="6"/>
  <c r="L55" i="6"/>
  <c r="L56" i="6"/>
  <c r="Q18" i="6"/>
  <c r="M12" i="6"/>
  <c r="Q12" i="6" s="1"/>
  <c r="M56" i="6"/>
  <c r="M54" i="6"/>
  <c r="M57" i="6" s="1"/>
  <c r="Q9" i="6"/>
  <c r="Q54" i="6" s="1"/>
  <c r="M55" i="6"/>
  <c r="M58" i="6" s="1"/>
  <c r="J57" i="6"/>
  <c r="J58" i="6"/>
  <c r="L57" i="6" l="1"/>
  <c r="L58" i="6"/>
  <c r="Q56" i="6"/>
  <c r="Q55" i="6"/>
  <c r="Q58" i="6" s="1"/>
  <c r="Q57" i="6"/>
  <c r="J54" i="5"/>
  <c r="Q12" i="5"/>
  <c r="Q16" i="5"/>
  <c r="Q20" i="5"/>
  <c r="Q24" i="5"/>
  <c r="Q28" i="5"/>
  <c r="Q32" i="5"/>
  <c r="Q36" i="5"/>
  <c r="P56" i="5"/>
  <c r="O56" i="5"/>
  <c r="N56" i="5"/>
  <c r="M56" i="5"/>
  <c r="L56" i="5"/>
  <c r="K56" i="5"/>
  <c r="P55" i="5"/>
  <c r="O55" i="5"/>
  <c r="O58" i="5" s="1"/>
  <c r="N55" i="5"/>
  <c r="M55" i="5"/>
  <c r="L55" i="5"/>
  <c r="L58" i="5" s="1"/>
  <c r="K55" i="5"/>
  <c r="K58" i="5" s="1"/>
  <c r="P54" i="5"/>
  <c r="P57" i="5" s="1"/>
  <c r="O54" i="5"/>
  <c r="O57" i="5" s="1"/>
  <c r="N54" i="5"/>
  <c r="M54" i="5"/>
  <c r="L54" i="5"/>
  <c r="L57" i="5" s="1"/>
  <c r="K54" i="5"/>
  <c r="K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5" i="5"/>
  <c r="Q34" i="5"/>
  <c r="Q33" i="5"/>
  <c r="Q31" i="5"/>
  <c r="Q30" i="5"/>
  <c r="Q29" i="5"/>
  <c r="Q27" i="5"/>
  <c r="Q26" i="5"/>
  <c r="Q25" i="5"/>
  <c r="Q23" i="5"/>
  <c r="Q22" i="5"/>
  <c r="Q21" i="5"/>
  <c r="Q19" i="5"/>
  <c r="Q18" i="5"/>
  <c r="Q17" i="5"/>
  <c r="Q15" i="5"/>
  <c r="Q14" i="5"/>
  <c r="Q13" i="5"/>
  <c r="Q11" i="5"/>
  <c r="Q10" i="5"/>
  <c r="Q9" i="5"/>
  <c r="P56" i="4"/>
  <c r="O56" i="4"/>
  <c r="N56" i="4"/>
  <c r="M56" i="4"/>
  <c r="L56" i="4"/>
  <c r="K56" i="4"/>
  <c r="J56" i="4"/>
  <c r="P55" i="4"/>
  <c r="O55" i="4"/>
  <c r="O58" i="4" s="1"/>
  <c r="N55" i="4"/>
  <c r="M55" i="4"/>
  <c r="L55" i="4"/>
  <c r="K55" i="4"/>
  <c r="K58" i="4" s="1"/>
  <c r="J55" i="4"/>
  <c r="P54" i="4"/>
  <c r="O54" i="4"/>
  <c r="O57" i="4" s="1"/>
  <c r="N54" i="4"/>
  <c r="M54" i="4"/>
  <c r="L54" i="4"/>
  <c r="K54" i="4"/>
  <c r="K57" i="4" s="1"/>
  <c r="J54" i="4"/>
  <c r="Q56" i="4"/>
  <c r="P56" i="3"/>
  <c r="O56" i="3"/>
  <c r="N56" i="3"/>
  <c r="M56" i="3"/>
  <c r="L56" i="3"/>
  <c r="K56" i="3"/>
  <c r="J56" i="3"/>
  <c r="P55" i="3"/>
  <c r="O55" i="3"/>
  <c r="N55" i="3"/>
  <c r="M55" i="3"/>
  <c r="L55" i="3"/>
  <c r="L58" i="3" s="1"/>
  <c r="K55" i="3"/>
  <c r="K58" i="3" s="1"/>
  <c r="J55" i="3"/>
  <c r="P54" i="3"/>
  <c r="O54" i="3"/>
  <c r="N54" i="3"/>
  <c r="M54" i="3"/>
  <c r="L54" i="3"/>
  <c r="L57" i="3" s="1"/>
  <c r="K54" i="3"/>
  <c r="K57" i="3" s="1"/>
  <c r="J54" i="3"/>
  <c r="J57" i="3" s="1"/>
  <c r="J58" i="3" l="1"/>
  <c r="M57" i="4"/>
  <c r="M58" i="4"/>
  <c r="J56" i="5"/>
  <c r="J57" i="5" s="1"/>
  <c r="J55" i="5"/>
  <c r="J58" i="5" s="1"/>
  <c r="M58" i="5"/>
  <c r="M57" i="5"/>
  <c r="N58" i="5"/>
  <c r="N57" i="5"/>
  <c r="L57" i="4"/>
  <c r="L58" i="4"/>
  <c r="P58" i="4"/>
  <c r="P57" i="4"/>
  <c r="N58" i="4"/>
  <c r="J57" i="4"/>
  <c r="N57" i="4"/>
  <c r="P58" i="5"/>
  <c r="Q56" i="3"/>
  <c r="Q56" i="5"/>
  <c r="Q54" i="5"/>
  <c r="Q55" i="5"/>
  <c r="J58" i="4"/>
  <c r="Q54" i="4"/>
  <c r="Q57" i="4" s="1"/>
  <c r="Q55" i="4"/>
  <c r="Q58" i="4" s="1"/>
  <c r="Q54" i="3"/>
  <c r="Q55" i="3"/>
  <c r="Q58" i="3" s="1"/>
  <c r="Q57" i="5" l="1"/>
  <c r="Q58" i="5"/>
</calcChain>
</file>

<file path=xl/sharedStrings.xml><?xml version="1.0" encoding="utf-8"?>
<sst xmlns="http://schemas.openxmlformats.org/spreadsheetml/2006/main" count="296" uniqueCount="220">
  <si>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</si>
  <si>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</si>
  <si>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</si>
  <si>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</si>
  <si>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</si>
  <si>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</si>
  <si>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</si>
  <si>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</si>
  <si>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</si>
  <si>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</si>
  <si>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</si>
  <si>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</si>
  <si>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</si>
  <si>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</si>
  <si>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</si>
  <si>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</si>
  <si>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</si>
  <si>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</si>
  <si>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</si>
  <si>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</si>
  <si>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</si>
  <si>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</si>
  <si>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</si>
  <si>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</si>
  <si>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Feb-Jun 2024</t>
  </si>
  <si>
    <t>605 B</t>
  </si>
  <si>
    <t>Feb-Jun2024</t>
  </si>
  <si>
    <t>Feb_jun 2024</t>
  </si>
  <si>
    <t>Plan de Negocio</t>
  </si>
  <si>
    <t>702A</t>
  </si>
  <si>
    <t>L.C. Manuel de Jesus Cano Bustamante</t>
  </si>
  <si>
    <t>211U0015</t>
  </si>
  <si>
    <t>181U0266</t>
  </si>
  <si>
    <t>211U0004</t>
  </si>
  <si>
    <t>201U0147</t>
  </si>
  <si>
    <t>191U0687</t>
  </si>
  <si>
    <t>201U0243</t>
  </si>
  <si>
    <t>211U0017</t>
  </si>
  <si>
    <t>BAXIN TOTO ITZANAMI</t>
  </si>
  <si>
    <t>LOPEZ MUÑOZ IVANDRO</t>
  </si>
  <si>
    <t>MARTINEZ CAGAL SAYURY</t>
  </si>
  <si>
    <t>MENDOZA SANCHEZ ARLET</t>
  </si>
  <si>
    <t>MORALES HERNANDEZ ALEJANDRA</t>
  </si>
  <si>
    <t>SEBA POLITO ITZEL</t>
  </si>
  <si>
    <t>ZETINA AVILA JULIO CESAR</t>
  </si>
  <si>
    <t>Contabilidad Orientada a los Negocios</t>
  </si>
  <si>
    <t>207 A</t>
  </si>
  <si>
    <t>231U0262</t>
  </si>
  <si>
    <t>231U0263</t>
  </si>
  <si>
    <t>231U0264</t>
  </si>
  <si>
    <t>231U0011</t>
  </si>
  <si>
    <t>231U0270</t>
  </si>
  <si>
    <t>231U0272</t>
  </si>
  <si>
    <t>231U0275</t>
  </si>
  <si>
    <t>231U0276</t>
  </si>
  <si>
    <t>231U0279</t>
  </si>
  <si>
    <t>231U0280</t>
  </si>
  <si>
    <t>231U0629</t>
  </si>
  <si>
    <t>231U0281</t>
  </si>
  <si>
    <t>231U0283</t>
  </si>
  <si>
    <t>231U0284</t>
  </si>
  <si>
    <t>231U0285</t>
  </si>
  <si>
    <t>231U0286</t>
  </si>
  <si>
    <t>231U0287</t>
  </si>
  <si>
    <t>231U0289</t>
  </si>
  <si>
    <t>231U0293</t>
  </si>
  <si>
    <t>231U0297</t>
  </si>
  <si>
    <t>231U0637</t>
  </si>
  <si>
    <t>231U0298</t>
  </si>
  <si>
    <t>211U0405</t>
  </si>
  <si>
    <t>231U0306</t>
  </si>
  <si>
    <t>231U0387</t>
  </si>
  <si>
    <t>221U0229</t>
  </si>
  <si>
    <t>221U0861</t>
  </si>
  <si>
    <t>231U0313</t>
  </si>
  <si>
    <t>231U0315</t>
  </si>
  <si>
    <t>231U0317</t>
  </si>
  <si>
    <t>231U0318</t>
  </si>
  <si>
    <t>221U0472</t>
  </si>
  <si>
    <t>231U0322</t>
  </si>
  <si>
    <t>231U0324</t>
  </si>
  <si>
    <t>221U0479</t>
  </si>
  <si>
    <t>231U0327</t>
  </si>
  <si>
    <t>231U0666</t>
  </si>
  <si>
    <t>AGUILERA XALA STUARDO</t>
  </si>
  <si>
    <t>AGUIRRE ALDANA ALONDRA IVETH</t>
  </si>
  <si>
    <t>ALANIZ RODRIGUEZ MILAGROS MONTSERRAT</t>
  </si>
  <si>
    <t>ANTEMATE CHAGALA UZIEL</t>
  </si>
  <si>
    <t>BALDERAS LÓPEZ SANTIAGO</t>
  </si>
  <si>
    <t>BRAVO LOPEZ DIBANHI ALEJANDRA</t>
  </si>
  <si>
    <t>CASTILLO MARTINEZ CHRISTIAN ALEJANDRO</t>
  </si>
  <si>
    <t>CATEMAXCA APARICIO LESLY</t>
  </si>
  <si>
    <t>CHONTAL TEPACH YAHIR ENRIQUE</t>
  </si>
  <si>
    <t>COBAXIN GONZALEZ ABRIL</t>
  </si>
  <si>
    <t>COBAXIN QUINO JENNIFER GUADALUPE</t>
  </si>
  <si>
    <t>COYOLT ZACARIAS DANA MICHELLE</t>
  </si>
  <si>
    <t>DIAZ DEL CASTILLO PANAMA VILMA</t>
  </si>
  <si>
    <t>DOMÍNGUEZ ACOSTA GABINO</t>
  </si>
  <si>
    <t>FARARONI FLORES FATIMA ESMERALDA</t>
  </si>
  <si>
    <t>FERMAN MUÑOZ JORGE ENRIQUE</t>
  </si>
  <si>
    <t>FIGUEROA REYES REYLI MOISES</t>
  </si>
  <si>
    <t>FONSECA BUSTAMANTE JOSEPH KARIM</t>
  </si>
  <si>
    <t>HERNANDEZ ANOTA SELENE YAMILETH</t>
  </si>
  <si>
    <t>LARA ARBEA MARY JOSE</t>
  </si>
  <si>
    <t>LIMON MARTINEZ LUIS ALEJANDRO</t>
  </si>
  <si>
    <t>LINARES BELTRAN BELINDA</t>
  </si>
  <si>
    <t>LOPEZ BENITES DAMARIS</t>
  </si>
  <si>
    <t>MATABUENA CHAGALA KARELY</t>
  </si>
  <si>
    <t>MOLINA MENDOZA ANDRES GAMALIEL</t>
  </si>
  <si>
    <t>MUÑOZ DELGADO DANNA ELIDETH</t>
  </si>
  <si>
    <t>ORTIZ CRUZ FRIDA MONSERRAT</t>
  </si>
  <si>
    <t>POLITO OLIN DARIAN DE JESÚS</t>
  </si>
  <si>
    <t>RAMIREZ QUIRINO ALEJANDRO DE JESUS</t>
  </si>
  <si>
    <t>REYES DIAZ MARYURI ITZEL</t>
  </si>
  <si>
    <t>RODRIGUEZ REYES VALERIA</t>
  </si>
  <si>
    <t>SUAREZ LINARES LINDA GUADALUPE</t>
  </si>
  <si>
    <t>TOTO BAUTISTA YESENIA</t>
  </si>
  <si>
    <t>TRICHE HIPOLITO JOSELIN DEL CARMEN</t>
  </si>
  <si>
    <t>VARA GARCIA ADOLFO</t>
  </si>
  <si>
    <t>VELAZCO PUCHETA OSMAR DE JESUS</t>
  </si>
  <si>
    <t>ZARCO TENORIO WILLIAMS</t>
  </si>
  <si>
    <t>407 A</t>
  </si>
  <si>
    <t>Instrumentos de presupuestacion Empresarial</t>
  </si>
  <si>
    <t>221U0410</t>
  </si>
  <si>
    <t>201U0182</t>
  </si>
  <si>
    <t>221U0411</t>
  </si>
  <si>
    <t>221U0412</t>
  </si>
  <si>
    <t>221U0414</t>
  </si>
  <si>
    <t>221U0417</t>
  </si>
  <si>
    <t>221U0419</t>
  </si>
  <si>
    <t>221U0425</t>
  </si>
  <si>
    <t>221U0427</t>
  </si>
  <si>
    <t>221U0488</t>
  </si>
  <si>
    <t>221U0428</t>
  </si>
  <si>
    <t>221U0435</t>
  </si>
  <si>
    <t>221U0437</t>
  </si>
  <si>
    <t>221U0438</t>
  </si>
  <si>
    <t>221U0441</t>
  </si>
  <si>
    <t>221U0442</t>
  </si>
  <si>
    <t>221U0443</t>
  </si>
  <si>
    <t>221U0444</t>
  </si>
  <si>
    <t>221U0445</t>
  </si>
  <si>
    <t>221U0446</t>
  </si>
  <si>
    <t>221U0447</t>
  </si>
  <si>
    <t>221U0448</t>
  </si>
  <si>
    <t>221U0458</t>
  </si>
  <si>
    <t>221U0459</t>
  </si>
  <si>
    <t>221U0463</t>
  </si>
  <si>
    <t>221U0570</t>
  </si>
  <si>
    <t>221U0475</t>
  </si>
  <si>
    <t>221U0476</t>
  </si>
  <si>
    <t>221U0477</t>
  </si>
  <si>
    <t>221U0478</t>
  </si>
  <si>
    <t>221U0481</t>
  </si>
  <si>
    <t>221U0484</t>
  </si>
  <si>
    <t>221U0485</t>
  </si>
  <si>
    <t>221U0487</t>
  </si>
  <si>
    <t>ABRAJAN PEREZ EMELY</t>
  </si>
  <si>
    <t>AGUILAR GOMEZ MARIA DEL CARMEN</t>
  </si>
  <si>
    <t>ALARCON XALA JHOANA SAMANTHA</t>
  </si>
  <si>
    <t>ALEGRIA PRIETO LUZ ESTEFANI</t>
  </si>
  <si>
    <t>ARANGUTE PIO LUZ CLARA</t>
  </si>
  <si>
    <t>BAPO COTO SALVADOR DE JESÚS</t>
  </si>
  <si>
    <t>BAXIN FISCAL ADAIR</t>
  </si>
  <si>
    <t>CAGAL MORENO LESLI JOQUEBET</t>
  </si>
  <si>
    <t>CAIXBA SINACA EUNICE</t>
  </si>
  <si>
    <t>CANO TORRES NANCY PAOLA</t>
  </si>
  <si>
    <t>CARDOZA QUINO HUGO ERNESTO</t>
  </si>
  <si>
    <t>CONCHI CRUZ JOSELIN GUADALUPE</t>
  </si>
  <si>
    <t>CONTRERAS PAXTIAN MAYTE</t>
  </si>
  <si>
    <t>CONTRERAS VELASCO BRENDA SARAHI</t>
  </si>
  <si>
    <t>DIAZ OY DIEGO MANUEL</t>
  </si>
  <si>
    <t>DOMÍNGUEZ CRUZ MARELIT</t>
  </si>
  <si>
    <t>ESCOBAR ESCOBAR LUIS RODOLFO</t>
  </si>
  <si>
    <t>ESCRIBANO GRACIA EVELIN NAYELI</t>
  </si>
  <si>
    <t>GAPI ASCANIO AZALIA ANEYRA</t>
  </si>
  <si>
    <t>GARCIA FONSECA SHANIA PATRICIA</t>
  </si>
  <si>
    <t>GARCIA RUEDA DEREK ALEJANDRO</t>
  </si>
  <si>
    <t>GAYTÁN DELGADO FÁTIMA ISABEL</t>
  </si>
  <si>
    <t>MARTINEZ ASCAÑO KENIA MARIA</t>
  </si>
  <si>
    <t>MARTÍNEZ FONSECA FÁTIMA LARISSA</t>
  </si>
  <si>
    <t>ORTIZ GOREL YAMILA</t>
  </si>
  <si>
    <t>RAMIREZ PEREZ ANGEL GABRIEL</t>
  </si>
  <si>
    <t>TOTO VERGARA MAYTE</t>
  </si>
  <si>
    <t>TRICHE HIPOLITO CITLALI</t>
  </si>
  <si>
    <t>TURRENT NAVIGAL ROSA ELIZABETH</t>
  </si>
  <si>
    <t>USCANGA CERBANTES MARIELA</t>
  </si>
  <si>
    <t>VELASCO MAULEÓN ALESSANDRO ABISAID</t>
  </si>
  <si>
    <t>VILLALOBOS PUCHETA ARIEL MICHELL</t>
  </si>
  <si>
    <t>XOLIO PELAYO DARINA</t>
  </si>
  <si>
    <t>ZAPO SANTIAGO ROBERTO</t>
  </si>
  <si>
    <t>Administracion Financiera II</t>
  </si>
  <si>
    <t>211U0219</t>
  </si>
  <si>
    <t>211U0224</t>
  </si>
  <si>
    <t>211U0647</t>
  </si>
  <si>
    <t>211U0239</t>
  </si>
  <si>
    <t>211U0241</t>
  </si>
  <si>
    <t>211U0253</t>
  </si>
  <si>
    <t>211U0266</t>
  </si>
  <si>
    <t>211U0268</t>
  </si>
  <si>
    <t>211U0269</t>
  </si>
  <si>
    <t>211U0271</t>
  </si>
  <si>
    <t>211U0274</t>
  </si>
  <si>
    <t>211U0276</t>
  </si>
  <si>
    <t>211U0277</t>
  </si>
  <si>
    <t>211U0280</t>
  </si>
  <si>
    <t>CANCINO CHIGUIL KARLA VANESSA</t>
  </si>
  <si>
    <t>CHIGUIL PUCHETA ANDREA LIZETH</t>
  </si>
  <si>
    <t>CRUZ CONTRERAS DALLIANS</t>
  </si>
  <si>
    <t>GUTIERREZ HERVIS ALONDRA</t>
  </si>
  <si>
    <t>ISIDORO COYOLT BRAYAN</t>
  </si>
  <si>
    <t>NORIEGA CARDENAS EVELYN NICOL</t>
  </si>
  <si>
    <t>PUCHETA VELASCO DANIEL</t>
  </si>
  <si>
    <t>RESENDIZ COBAXIN BRAD HILARIO</t>
  </si>
  <si>
    <t>REYES DOMINGUEZ LUCERO DE LOS ANGELES</t>
  </si>
  <si>
    <t>REYES TORRES JALIL</t>
  </si>
  <si>
    <t>SALAS BAXIN DANAHI</t>
  </si>
  <si>
    <t>SINACA RUIZ MARITZA JAQUELINE</t>
  </si>
  <si>
    <t>TEGOMA GONZALEZ DAYRA</t>
  </si>
  <si>
    <t>TORNADO HERNANDEZ KAREN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</si>
</sst>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" xfId="0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6"/>
  <sheetViews>
    <sheetView zoomScale="84" zoomScaleNormal="84" workbookViewId="0">
      <selection activeCell="J24" sqref="J2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3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35">
      <c r="C4" t="s">
        <v>0</v>
      </c>
      <c r="D4" s="35" t="s">
        <v>28</v>
      </c>
      <c r="E4" s="35"/>
      <c r="F4" s="35"/>
      <c r="G4" s="35"/>
      <c r="I4" t="s">
        <v>1</v>
      </c>
      <c r="J4" s="36" t="s">
        <v>29</v>
      </c>
      <c r="K4" s="36"/>
      <c r="M4" t="s">
        <v>2</v>
      </c>
      <c r="N4" s="37">
        <v>45448</v>
      </c>
      <c r="O4" s="37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6" t="s">
        <v>24</v>
      </c>
      <c r="E6" s="36"/>
      <c r="F6" s="36"/>
      <c r="G6" s="36"/>
      <c r="I6" s="19" t="s">
        <v>22</v>
      </c>
      <c r="J6" s="19"/>
      <c r="K6" s="38" t="s">
        <v>30</v>
      </c>
      <c r="L6" s="38"/>
      <c r="M6" s="38"/>
      <c r="N6" s="38"/>
      <c r="O6" s="38"/>
      <c r="P6" s="38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5" x14ac:dyDescent="0.35">
      <c r="B9" s="16">
        <v>1</v>
      </c>
      <c r="C9" s="3" t="s">
        <v>31</v>
      </c>
      <c r="D9" s="30" t="s">
        <v>38</v>
      </c>
      <c r="E9" s="31"/>
      <c r="F9" s="31"/>
      <c r="G9" s="31"/>
      <c r="H9" s="31"/>
      <c r="I9" s="32"/>
      <c r="J9" s="4">
        <v>100</v>
      </c>
      <c r="K9" s="4">
        <v>100</v>
      </c>
      <c r="L9" s="4">
        <v>100</v>
      </c>
      <c r="M9" s="4"/>
      <c r="N9" s="4"/>
      <c r="O9" s="4"/>
      <c r="P9" s="4"/>
      <c r="Q9" s="10"/>
    </row>
    <row r="10" spans="2:18" ht="15.5" x14ac:dyDescent="0.35">
      <c r="B10" s="16">
        <v>2</v>
      </c>
      <c r="C10" s="3" t="s">
        <v>32</v>
      </c>
      <c r="D10" s="30" t="s">
        <v>39</v>
      </c>
      <c r="E10" s="31"/>
      <c r="F10" s="31"/>
      <c r="G10" s="31"/>
      <c r="H10" s="31"/>
      <c r="I10" s="32"/>
      <c r="J10" s="4">
        <v>100</v>
      </c>
      <c r="K10" s="4">
        <v>100</v>
      </c>
      <c r="L10" s="4">
        <v>100</v>
      </c>
      <c r="M10" s="4"/>
      <c r="N10" s="4"/>
      <c r="O10" s="4"/>
      <c r="P10" s="4"/>
      <c r="Q10" s="10"/>
    </row>
    <row r="11" spans="2:18" ht="15.5" x14ac:dyDescent="0.35">
      <c r="B11" s="16">
        <v>3</v>
      </c>
      <c r="C11" s="3" t="s">
        <v>33</v>
      </c>
      <c r="D11" s="30" t="s">
        <v>40</v>
      </c>
      <c r="E11" s="31"/>
      <c r="F11" s="31"/>
      <c r="G11" s="31"/>
      <c r="H11" s="31"/>
      <c r="I11" s="32"/>
      <c r="J11" s="4">
        <v>100</v>
      </c>
      <c r="K11" s="4">
        <v>100</v>
      </c>
      <c r="L11" s="4">
        <v>100</v>
      </c>
      <c r="M11" s="4"/>
      <c r="N11" s="4"/>
      <c r="O11" s="4"/>
      <c r="P11" s="4"/>
      <c r="Q11" s="10"/>
    </row>
    <row r="12" spans="2:18" ht="15.5" x14ac:dyDescent="0.35">
      <c r="B12" s="16">
        <v>4</v>
      </c>
      <c r="C12" s="3" t="s">
        <v>34</v>
      </c>
      <c r="D12" s="30" t="s">
        <v>41</v>
      </c>
      <c r="E12" s="31"/>
      <c r="F12" s="31"/>
      <c r="G12" s="31"/>
      <c r="H12" s="31"/>
      <c r="I12" s="32"/>
      <c r="J12" s="4">
        <v>100</v>
      </c>
      <c r="K12" s="4">
        <v>100</v>
      </c>
      <c r="L12" s="4">
        <v>100</v>
      </c>
      <c r="M12" s="4"/>
      <c r="N12" s="4"/>
      <c r="O12" s="4"/>
      <c r="P12" s="4"/>
      <c r="Q12" s="10"/>
    </row>
    <row r="13" spans="2:18" ht="15.5" x14ac:dyDescent="0.35">
      <c r="B13" s="16">
        <v>5</v>
      </c>
      <c r="C13" s="3" t="s">
        <v>35</v>
      </c>
      <c r="D13" s="30" t="s">
        <v>42</v>
      </c>
      <c r="E13" s="31"/>
      <c r="F13" s="31"/>
      <c r="G13" s="31"/>
      <c r="H13" s="31"/>
      <c r="I13" s="32"/>
      <c r="J13" s="4">
        <v>100</v>
      </c>
      <c r="K13" s="4">
        <v>100</v>
      </c>
      <c r="L13" s="4">
        <v>100</v>
      </c>
      <c r="M13" s="4"/>
      <c r="N13" s="4"/>
      <c r="O13" s="4"/>
      <c r="P13" s="4"/>
      <c r="Q13" s="10"/>
    </row>
    <row r="14" spans="2:18" ht="15.5" x14ac:dyDescent="0.35">
      <c r="B14" s="16">
        <v>6</v>
      </c>
      <c r="C14" s="3" t="s">
        <v>36</v>
      </c>
      <c r="D14" s="30" t="s">
        <v>43</v>
      </c>
      <c r="E14" s="31"/>
      <c r="F14" s="31"/>
      <c r="G14" s="31"/>
      <c r="H14" s="31"/>
      <c r="I14" s="32"/>
      <c r="J14" s="4">
        <v>100</v>
      </c>
      <c r="K14" s="4">
        <v>100</v>
      </c>
      <c r="L14" s="4">
        <v>100</v>
      </c>
      <c r="M14" s="4"/>
      <c r="N14" s="4"/>
      <c r="O14" s="4"/>
      <c r="P14" s="4"/>
      <c r="Q14" s="10"/>
    </row>
    <row r="15" spans="2:18" ht="15.5" x14ac:dyDescent="0.35">
      <c r="B15" s="16">
        <v>7</v>
      </c>
      <c r="C15" s="3" t="s">
        <v>37</v>
      </c>
      <c r="D15" s="30" t="s">
        <v>44</v>
      </c>
      <c r="E15" s="31"/>
      <c r="F15" s="31"/>
      <c r="G15" s="31"/>
      <c r="H15" s="31"/>
      <c r="I15" s="32"/>
      <c r="J15" s="4">
        <v>100</v>
      </c>
      <c r="K15" s="4">
        <v>100</v>
      </c>
      <c r="L15" s="4">
        <v>100</v>
      </c>
      <c r="M15" s="4"/>
      <c r="N15" s="4"/>
      <c r="O15" s="4"/>
      <c r="P15" s="4"/>
      <c r="Q15" s="10"/>
    </row>
    <row r="16" spans="2:18" ht="15.5" x14ac:dyDescent="0.35">
      <c r="B16" s="16"/>
      <c r="C16" s="17"/>
      <c r="D16" s="29"/>
      <c r="E16" s="29"/>
      <c r="F16" s="29"/>
      <c r="G16" s="29"/>
      <c r="H16" s="29"/>
      <c r="I16" s="29"/>
      <c r="J16" s="4"/>
      <c r="K16" s="4"/>
      <c r="L16" s="4"/>
      <c r="M16" s="4"/>
      <c r="N16" s="4"/>
      <c r="O16" s="4"/>
      <c r="P16" s="4"/>
      <c r="Q16" s="10"/>
    </row>
    <row r="17" spans="2:17" ht="15.5" x14ac:dyDescent="0.35">
      <c r="B17" s="16"/>
      <c r="C17" s="17"/>
      <c r="D17" s="29"/>
      <c r="E17" s="29"/>
      <c r="F17" s="29"/>
      <c r="G17" s="29"/>
      <c r="H17" s="29"/>
      <c r="I17" s="29"/>
      <c r="J17" s="4"/>
      <c r="K17" s="4"/>
      <c r="L17" s="4"/>
      <c r="M17" s="4"/>
      <c r="N17" s="4"/>
      <c r="O17" s="4"/>
      <c r="P17" s="4"/>
      <c r="Q17" s="10"/>
    </row>
    <row r="18" spans="2:17" ht="15.5" x14ac:dyDescent="0.35">
      <c r="B18" s="16"/>
      <c r="C18" s="17"/>
      <c r="D18" s="29"/>
      <c r="E18" s="29"/>
      <c r="F18" s="29"/>
      <c r="G18" s="29"/>
      <c r="H18" s="29"/>
      <c r="I18" s="29"/>
      <c r="J18" s="4"/>
      <c r="K18" s="4"/>
      <c r="L18" s="4"/>
      <c r="M18" s="4"/>
      <c r="N18" s="4"/>
      <c r="O18" s="4"/>
      <c r="P18" s="4"/>
      <c r="Q18" s="10"/>
    </row>
    <row r="19" spans="2:17" ht="15.5" x14ac:dyDescent="0.35">
      <c r="B19" s="16"/>
      <c r="C19" s="17"/>
      <c r="D19" s="29"/>
      <c r="E19" s="29"/>
      <c r="F19" s="29"/>
      <c r="G19" s="29"/>
      <c r="H19" s="29"/>
      <c r="I19" s="29"/>
      <c r="J19" s="4"/>
      <c r="K19" s="4"/>
      <c r="L19" s="4"/>
      <c r="M19" s="4"/>
      <c r="N19" s="4"/>
      <c r="O19" s="4"/>
      <c r="P19" s="4"/>
      <c r="Q19" s="10"/>
    </row>
    <row r="20" spans="2:17" ht="15.5" x14ac:dyDescent="0.35">
      <c r="B20" s="16"/>
      <c r="C20" s="17"/>
      <c r="D20" s="29"/>
      <c r="E20" s="29"/>
      <c r="F20" s="29"/>
      <c r="G20" s="29"/>
      <c r="H20" s="29"/>
      <c r="I20" s="29"/>
      <c r="J20" s="4"/>
      <c r="K20" s="4"/>
      <c r="L20" s="4"/>
      <c r="M20" s="4"/>
      <c r="N20" s="4"/>
      <c r="O20" s="4"/>
      <c r="P20" s="4"/>
      <c r="Q20" s="10"/>
    </row>
    <row r="21" spans="2:17" ht="15.5" x14ac:dyDescent="0.35">
      <c r="B21" s="16"/>
      <c r="C21" s="17"/>
      <c r="D21" s="29"/>
      <c r="E21" s="29"/>
      <c r="F21" s="29"/>
      <c r="G21" s="29"/>
      <c r="H21" s="29"/>
      <c r="I21" s="29"/>
      <c r="J21" s="4"/>
      <c r="K21" s="4"/>
      <c r="L21" s="4"/>
      <c r="M21" s="4"/>
      <c r="N21" s="4"/>
      <c r="O21" s="4"/>
      <c r="P21" s="4"/>
      <c r="Q21" s="10"/>
    </row>
    <row r="22" spans="2:17" ht="15.5" x14ac:dyDescent="0.35">
      <c r="B22" s="16"/>
      <c r="C22" s="17"/>
      <c r="D22" s="29"/>
      <c r="E22" s="29"/>
      <c r="F22" s="29"/>
      <c r="G22" s="29"/>
      <c r="H22" s="29"/>
      <c r="I22" s="29"/>
      <c r="J22" s="4"/>
      <c r="K22" s="4"/>
      <c r="L22" s="4"/>
      <c r="M22" s="4"/>
      <c r="N22" s="4"/>
      <c r="O22" s="4"/>
      <c r="P22" s="4"/>
      <c r="Q22" s="10"/>
    </row>
    <row r="23" spans="2:17" ht="15.5" x14ac:dyDescent="0.35">
      <c r="B23" s="16"/>
      <c r="C23" s="17"/>
      <c r="D23" s="29"/>
      <c r="E23" s="29"/>
      <c r="F23" s="29"/>
      <c r="G23" s="29"/>
      <c r="H23" s="29"/>
      <c r="I23" s="29"/>
      <c r="J23" s="4"/>
      <c r="K23" s="4"/>
      <c r="L23" s="4"/>
      <c r="M23" s="4"/>
      <c r="N23" s="4"/>
      <c r="O23" s="4"/>
      <c r="P23" s="4"/>
      <c r="Q23" s="10"/>
    </row>
    <row r="24" spans="2:17" ht="15.5" x14ac:dyDescent="0.35">
      <c r="B24" s="16"/>
      <c r="C24" s="17"/>
      <c r="D24" s="29"/>
      <c r="E24" s="29"/>
      <c r="F24" s="29"/>
      <c r="G24" s="29"/>
      <c r="H24" s="29"/>
      <c r="I24" s="29"/>
      <c r="J24" s="4"/>
      <c r="K24" s="4"/>
      <c r="L24" s="4"/>
      <c r="M24" s="4"/>
      <c r="N24" s="4"/>
      <c r="O24" s="4"/>
      <c r="P24" s="4"/>
      <c r="Q24" s="10"/>
    </row>
    <row r="25" spans="2:17" ht="15.5" x14ac:dyDescent="0.35">
      <c r="B25" s="16"/>
      <c r="C25" s="17"/>
      <c r="D25" s="29"/>
      <c r="E25" s="29"/>
      <c r="F25" s="29"/>
      <c r="G25" s="29"/>
      <c r="H25" s="29"/>
      <c r="I25" s="29"/>
      <c r="J25" s="4"/>
      <c r="K25" s="4"/>
      <c r="L25" s="4"/>
      <c r="M25" s="4"/>
      <c r="N25" s="4"/>
      <c r="O25" s="4"/>
      <c r="P25" s="4"/>
      <c r="Q25" s="10"/>
    </row>
    <row r="26" spans="2:17" ht="15.5" x14ac:dyDescent="0.35">
      <c r="B26" s="16"/>
      <c r="C26" s="17"/>
      <c r="D26" s="29"/>
      <c r="E26" s="29"/>
      <c r="F26" s="29"/>
      <c r="G26" s="29"/>
      <c r="H26" s="29"/>
      <c r="I26" s="29"/>
      <c r="J26" s="4"/>
      <c r="K26" s="4"/>
      <c r="L26" s="4"/>
      <c r="M26" s="4"/>
      <c r="N26" s="4"/>
      <c r="O26" s="4"/>
      <c r="P26" s="4"/>
      <c r="Q26" s="10"/>
    </row>
    <row r="27" spans="2:17" ht="15.5" x14ac:dyDescent="0.35">
      <c r="B27" s="16"/>
      <c r="C27" s="17"/>
      <c r="D27" s="29"/>
      <c r="E27" s="29"/>
      <c r="F27" s="29"/>
      <c r="G27" s="29"/>
      <c r="H27" s="29"/>
      <c r="I27" s="29"/>
      <c r="J27" s="4"/>
      <c r="K27" s="4"/>
      <c r="L27" s="4"/>
      <c r="M27" s="4"/>
      <c r="N27" s="4"/>
      <c r="O27" s="4"/>
      <c r="P27" s="4"/>
      <c r="Q27" s="10"/>
    </row>
    <row r="28" spans="2:17" ht="15.5" x14ac:dyDescent="0.35">
      <c r="B28" s="16"/>
      <c r="C28" s="17"/>
      <c r="D28" s="29"/>
      <c r="E28" s="29"/>
      <c r="F28" s="29"/>
      <c r="G28" s="29"/>
      <c r="H28" s="29"/>
      <c r="I28" s="29"/>
      <c r="J28" s="4"/>
      <c r="K28" s="4"/>
      <c r="L28" s="4"/>
      <c r="M28" s="4"/>
      <c r="N28" s="4"/>
      <c r="O28" s="4"/>
      <c r="P28" s="4"/>
      <c r="Q28" s="10"/>
    </row>
    <row r="29" spans="2:17" ht="15.5" x14ac:dyDescent="0.35">
      <c r="B29" s="16"/>
      <c r="C29" s="17"/>
      <c r="D29" s="29"/>
      <c r="E29" s="29"/>
      <c r="F29" s="29"/>
      <c r="G29" s="29"/>
      <c r="H29" s="29"/>
      <c r="I29" s="29"/>
      <c r="J29" s="4"/>
      <c r="K29" s="4"/>
      <c r="L29" s="4"/>
      <c r="M29" s="4"/>
      <c r="N29" s="4"/>
      <c r="O29" s="4"/>
      <c r="P29" s="4"/>
      <c r="Q29" s="10"/>
    </row>
    <row r="30" spans="2:17" ht="15.5" x14ac:dyDescent="0.35">
      <c r="B30" s="16"/>
      <c r="C30" s="17"/>
      <c r="D30" s="29"/>
      <c r="E30" s="29"/>
      <c r="F30" s="29"/>
      <c r="G30" s="29"/>
      <c r="H30" s="29"/>
      <c r="I30" s="29"/>
      <c r="J30" s="4"/>
      <c r="K30" s="4"/>
      <c r="L30" s="4"/>
      <c r="M30" s="4"/>
      <c r="N30" s="4"/>
      <c r="O30" s="4"/>
      <c r="P30" s="4"/>
      <c r="Q30" s="10"/>
    </row>
    <row r="31" spans="2:17" ht="15.5" x14ac:dyDescent="0.35">
      <c r="B31" s="16"/>
      <c r="C31" s="17"/>
      <c r="D31" s="29"/>
      <c r="E31" s="29"/>
      <c r="F31" s="29"/>
      <c r="G31" s="29"/>
      <c r="H31" s="29"/>
      <c r="I31" s="29"/>
      <c r="J31" s="4"/>
      <c r="K31" s="4"/>
      <c r="L31" s="4"/>
      <c r="M31" s="4"/>
      <c r="N31" s="4"/>
      <c r="O31" s="4"/>
      <c r="P31" s="4"/>
      <c r="Q31" s="10"/>
    </row>
    <row r="32" spans="2:17" ht="15.5" x14ac:dyDescent="0.35">
      <c r="B32" s="16"/>
      <c r="C32" s="17"/>
      <c r="D32" s="29"/>
      <c r="E32" s="29"/>
      <c r="F32" s="29"/>
      <c r="G32" s="29"/>
      <c r="H32" s="29"/>
      <c r="I32" s="29"/>
      <c r="J32" s="4"/>
      <c r="K32" s="4"/>
      <c r="L32" s="4"/>
      <c r="M32" s="4"/>
      <c r="N32" s="4"/>
      <c r="O32" s="4"/>
      <c r="P32" s="4"/>
      <c r="Q32" s="10"/>
    </row>
    <row r="33" spans="2:17" ht="15.5" x14ac:dyDescent="0.35">
      <c r="B33" s="16"/>
      <c r="C33" s="17"/>
      <c r="D33" s="29"/>
      <c r="E33" s="29"/>
      <c r="F33" s="29"/>
      <c r="G33" s="29"/>
      <c r="H33" s="29"/>
      <c r="I33" s="29"/>
      <c r="J33" s="4"/>
      <c r="K33" s="4"/>
      <c r="L33" s="4"/>
      <c r="M33" s="4"/>
      <c r="N33" s="4"/>
      <c r="O33" s="4"/>
      <c r="P33" s="4"/>
      <c r="Q33" s="10"/>
    </row>
    <row r="34" spans="2:17" ht="15.5" x14ac:dyDescent="0.35">
      <c r="B34" s="16"/>
      <c r="C34" s="17"/>
      <c r="D34" s="29"/>
      <c r="E34" s="29"/>
      <c r="F34" s="29"/>
      <c r="G34" s="29"/>
      <c r="H34" s="29"/>
      <c r="I34" s="29"/>
      <c r="J34" s="4"/>
      <c r="K34" s="4"/>
      <c r="L34" s="4"/>
      <c r="M34" s="4"/>
      <c r="N34" s="4"/>
      <c r="O34" s="4"/>
      <c r="P34" s="4"/>
      <c r="Q34" s="10"/>
    </row>
    <row r="35" spans="2:17" ht="15.5" x14ac:dyDescent="0.35">
      <c r="B35" s="16"/>
      <c r="C35" s="17"/>
      <c r="D35" s="29"/>
      <c r="E35" s="29"/>
      <c r="F35" s="29"/>
      <c r="G35" s="29"/>
      <c r="H35" s="29"/>
      <c r="I35" s="29"/>
      <c r="J35" s="4"/>
      <c r="K35" s="4"/>
      <c r="L35" s="4"/>
      <c r="M35" s="4"/>
      <c r="N35" s="4"/>
      <c r="O35" s="4"/>
      <c r="P35" s="4"/>
      <c r="Q35" s="10"/>
    </row>
    <row r="36" spans="2:17" ht="15.5" x14ac:dyDescent="0.35">
      <c r="B36" s="16"/>
      <c r="C36" s="17"/>
      <c r="D36" s="29"/>
      <c r="E36" s="29"/>
      <c r="F36" s="29"/>
      <c r="G36" s="29"/>
      <c r="H36" s="29"/>
      <c r="I36" s="29"/>
      <c r="J36" s="4"/>
      <c r="K36" s="4"/>
      <c r="L36" s="4"/>
      <c r="M36" s="4"/>
      <c r="N36" s="4"/>
      <c r="O36" s="4"/>
      <c r="P36" s="4"/>
      <c r="Q36" s="10"/>
    </row>
    <row r="37" spans="2:17" ht="15.5" x14ac:dyDescent="0.35">
      <c r="B37" s="16"/>
      <c r="C37" s="17"/>
      <c r="D37" s="29"/>
      <c r="E37" s="29"/>
      <c r="F37" s="29"/>
      <c r="G37" s="29"/>
      <c r="H37" s="29"/>
      <c r="I37" s="29"/>
      <c r="J37" s="4"/>
      <c r="K37" s="4"/>
      <c r="L37" s="4"/>
      <c r="M37" s="4"/>
      <c r="N37" s="4"/>
      <c r="O37" s="4"/>
      <c r="P37" s="4"/>
      <c r="Q37" s="10"/>
    </row>
    <row r="38" spans="2:17" ht="15.5" x14ac:dyDescent="0.35">
      <c r="B38" s="16"/>
      <c r="C38" s="17"/>
      <c r="D38" s="29"/>
      <c r="E38" s="29"/>
      <c r="F38" s="29"/>
      <c r="G38" s="29"/>
      <c r="H38" s="29"/>
      <c r="I38" s="29"/>
      <c r="J38" s="4"/>
      <c r="K38" s="4"/>
      <c r="L38" s="4"/>
      <c r="M38" s="4"/>
      <c r="N38" s="4"/>
      <c r="O38" s="4"/>
      <c r="P38" s="4"/>
      <c r="Q38" s="10"/>
    </row>
    <row r="39" spans="2:17" ht="15.5" x14ac:dyDescent="0.35">
      <c r="B39" s="16"/>
      <c r="C39" s="17"/>
      <c r="D39" s="29"/>
      <c r="E39" s="29"/>
      <c r="F39" s="29"/>
      <c r="G39" s="29"/>
      <c r="H39" s="29"/>
      <c r="I39" s="29"/>
      <c r="J39" s="4"/>
      <c r="K39" s="4"/>
      <c r="L39" s="4"/>
      <c r="M39" s="4"/>
      <c r="N39" s="4"/>
      <c r="O39" s="4"/>
      <c r="P39" s="4"/>
      <c r="Q39" s="10"/>
    </row>
    <row r="40" spans="2:17" ht="15.5" x14ac:dyDescent="0.35">
      <c r="B40" s="16"/>
      <c r="C40" s="17"/>
      <c r="D40" s="29"/>
      <c r="E40" s="29"/>
      <c r="F40" s="29"/>
      <c r="G40" s="29"/>
      <c r="H40" s="29"/>
      <c r="I40" s="29"/>
      <c r="J40" s="4"/>
      <c r="K40" s="4"/>
      <c r="L40" s="4"/>
      <c r="M40" s="4"/>
      <c r="N40" s="4"/>
      <c r="O40" s="4"/>
      <c r="P40" s="4"/>
      <c r="Q40" s="10"/>
    </row>
    <row r="41" spans="2:17" ht="15.5" x14ac:dyDescent="0.35">
      <c r="B41" s="16"/>
      <c r="C41" s="17"/>
      <c r="D41" s="29"/>
      <c r="E41" s="29"/>
      <c r="F41" s="29"/>
      <c r="G41" s="29"/>
      <c r="H41" s="29"/>
      <c r="I41" s="29"/>
      <c r="J41" s="4"/>
      <c r="K41" s="4"/>
      <c r="L41" s="4"/>
      <c r="M41" s="4"/>
      <c r="N41" s="4"/>
      <c r="O41" s="4"/>
      <c r="P41" s="4"/>
      <c r="Q41" s="10"/>
    </row>
    <row r="42" spans="2:17" ht="15.5" x14ac:dyDescent="0.35">
      <c r="B42" s="6"/>
      <c r="C42" s="3"/>
      <c r="D42" s="29"/>
      <c r="E42" s="29"/>
      <c r="F42" s="29"/>
      <c r="G42" s="29"/>
      <c r="H42" s="29"/>
      <c r="I42" s="29"/>
      <c r="J42" s="4"/>
      <c r="K42" s="4"/>
      <c r="L42" s="4"/>
      <c r="M42" s="4"/>
      <c r="N42" s="4"/>
      <c r="O42" s="4"/>
      <c r="P42" s="4"/>
      <c r="Q42" s="10"/>
    </row>
    <row r="43" spans="2:17" ht="15.5" x14ac:dyDescent="0.35">
      <c r="B43" s="6"/>
      <c r="C43" s="6"/>
      <c r="D43" s="29"/>
      <c r="E43" s="29"/>
      <c r="F43" s="29"/>
      <c r="G43" s="29"/>
      <c r="H43" s="29"/>
      <c r="I43" s="29"/>
      <c r="J43" s="4"/>
      <c r="K43" s="4"/>
      <c r="L43" s="4"/>
      <c r="M43" s="4"/>
      <c r="N43" s="4"/>
      <c r="O43" s="4"/>
      <c r="P43" s="4"/>
      <c r="Q43" s="10"/>
    </row>
    <row r="44" spans="2:17" x14ac:dyDescent="0.35">
      <c r="B44" s="6"/>
      <c r="C44" s="6"/>
      <c r="D44" s="24"/>
      <c r="E44" s="24"/>
      <c r="F44" s="24"/>
      <c r="G44" s="24"/>
      <c r="H44" s="24"/>
      <c r="I44" s="24"/>
      <c r="J44" s="4"/>
      <c r="K44" s="4"/>
      <c r="L44" s="4"/>
      <c r="M44" s="4"/>
      <c r="N44" s="4"/>
      <c r="O44" s="4"/>
      <c r="P44" s="4"/>
      <c r="Q44" s="10"/>
    </row>
    <row r="45" spans="2:17" x14ac:dyDescent="0.35">
      <c r="B45" s="6"/>
      <c r="C45" s="7"/>
      <c r="D45" s="24"/>
      <c r="E45" s="24"/>
      <c r="F45" s="24"/>
      <c r="G45" s="24"/>
      <c r="H45" s="24"/>
      <c r="I45" s="24"/>
      <c r="J45" s="4"/>
      <c r="K45" s="4"/>
      <c r="L45" s="4"/>
      <c r="M45" s="4"/>
      <c r="N45" s="4"/>
      <c r="O45" s="4"/>
      <c r="P45" s="4"/>
      <c r="Q45" s="10"/>
    </row>
    <row r="46" spans="2:17" x14ac:dyDescent="0.35">
      <c r="B46" s="6"/>
      <c r="C46" s="7"/>
      <c r="D46" s="24"/>
      <c r="E46" s="24"/>
      <c r="F46" s="24"/>
      <c r="G46" s="24"/>
      <c r="H46" s="24"/>
      <c r="I46" s="24"/>
      <c r="J46" s="4"/>
      <c r="K46" s="4"/>
      <c r="L46" s="4"/>
      <c r="M46" s="4"/>
      <c r="N46" s="4"/>
      <c r="O46" s="4"/>
      <c r="P46" s="4"/>
      <c r="Q46" s="10"/>
    </row>
    <row r="47" spans="2:17" x14ac:dyDescent="0.35">
      <c r="B47" s="6"/>
      <c r="C47" s="7"/>
      <c r="D47" s="24"/>
      <c r="E47" s="24"/>
      <c r="F47" s="24"/>
      <c r="G47" s="24"/>
      <c r="H47" s="24"/>
      <c r="I47" s="24"/>
      <c r="J47" s="4"/>
      <c r="K47" s="4"/>
      <c r="L47" s="4"/>
      <c r="M47" s="4"/>
      <c r="N47" s="4"/>
      <c r="O47" s="4"/>
      <c r="P47" s="4"/>
      <c r="Q47" s="10"/>
    </row>
    <row r="48" spans="2:17" x14ac:dyDescent="0.35">
      <c r="B48" s="6"/>
      <c r="C48" s="7"/>
      <c r="D48" s="24"/>
      <c r="E48" s="24"/>
      <c r="F48" s="24"/>
      <c r="G48" s="24"/>
      <c r="H48" s="24"/>
      <c r="I48" s="24"/>
      <c r="J48" s="4"/>
      <c r="K48" s="4"/>
      <c r="L48" s="4"/>
      <c r="M48" s="4"/>
      <c r="N48" s="4"/>
      <c r="O48" s="4"/>
      <c r="P48" s="4"/>
      <c r="Q48" s="10"/>
    </row>
    <row r="49" spans="2:17" x14ac:dyDescent="0.35">
      <c r="B49" s="6"/>
      <c r="C49" s="7"/>
      <c r="D49" s="24"/>
      <c r="E49" s="24"/>
      <c r="F49" s="24"/>
      <c r="G49" s="24"/>
      <c r="H49" s="24"/>
      <c r="I49" s="24"/>
      <c r="J49" s="4"/>
      <c r="K49" s="4"/>
      <c r="L49" s="4"/>
      <c r="M49" s="4"/>
      <c r="N49" s="4"/>
      <c r="O49" s="4"/>
      <c r="P49" s="4"/>
      <c r="Q49" s="10"/>
    </row>
    <row r="50" spans="2:17" x14ac:dyDescent="0.35">
      <c r="B50" s="6"/>
      <c r="C50" s="7"/>
      <c r="D50" s="24"/>
      <c r="E50" s="24"/>
      <c r="F50" s="24"/>
      <c r="G50" s="24"/>
      <c r="H50" s="24"/>
      <c r="I50" s="24"/>
      <c r="J50" s="4"/>
      <c r="K50" s="4"/>
      <c r="L50" s="4"/>
      <c r="M50" s="4"/>
      <c r="N50" s="4"/>
      <c r="O50" s="4"/>
      <c r="P50" s="4"/>
      <c r="Q50" s="10"/>
    </row>
    <row r="51" spans="2:17" x14ac:dyDescent="0.35">
      <c r="B51" s="6"/>
      <c r="C51" s="7"/>
      <c r="D51" s="24"/>
      <c r="E51" s="24"/>
      <c r="F51" s="24"/>
      <c r="G51" s="24"/>
      <c r="H51" s="24"/>
      <c r="I51" s="24"/>
      <c r="J51" s="4"/>
      <c r="K51" s="4"/>
      <c r="L51" s="4"/>
      <c r="M51" s="4"/>
      <c r="N51" s="4"/>
      <c r="O51" s="4"/>
      <c r="P51" s="4"/>
      <c r="Q51" s="10"/>
    </row>
    <row r="52" spans="2:17" x14ac:dyDescent="0.35">
      <c r="B52" s="6"/>
      <c r="C52" s="7"/>
      <c r="D52" s="24"/>
      <c r="E52" s="24"/>
      <c r="F52" s="24"/>
      <c r="G52" s="24"/>
      <c r="H52" s="24"/>
      <c r="I52" s="24"/>
      <c r="J52" s="4"/>
      <c r="K52" s="4"/>
      <c r="L52" s="4"/>
      <c r="M52" s="4"/>
      <c r="N52" s="4"/>
      <c r="O52" s="4"/>
      <c r="P52" s="4"/>
      <c r="Q52" s="10"/>
    </row>
    <row r="53" spans="2:17" x14ac:dyDescent="0.35">
      <c r="B53" s="6"/>
      <c r="C53" s="3"/>
      <c r="D53" s="25"/>
      <c r="E53" s="26"/>
      <c r="F53" s="26"/>
      <c r="G53" s="26"/>
      <c r="H53" s="26"/>
      <c r="I53" s="27"/>
      <c r="J53" s="3"/>
      <c r="K53" s="3"/>
      <c r="L53" s="3"/>
      <c r="M53" s="3"/>
      <c r="N53" s="3"/>
      <c r="O53" s="3"/>
      <c r="P53" s="3"/>
      <c r="Q53" s="10"/>
    </row>
    <row r="54" spans="2:17" x14ac:dyDescent="0.35">
      <c r="C54" s="19"/>
      <c r="D54" s="19"/>
      <c r="E54" s="1"/>
      <c r="H54" s="28" t="s">
        <v>19</v>
      </c>
      <c r="I54" s="28"/>
      <c r="J54" s="11">
        <f>COUNTIF(J9:J53,"&gt;=70")</f>
        <v>7</v>
      </c>
      <c r="K54" s="11">
        <f t="shared" ref="K54:P54" si="0">COUNTIF(K9:K53,"&gt;=70")</f>
        <v>7</v>
      </c>
      <c r="L54" s="11">
        <f t="shared" si="0"/>
        <v>7</v>
      </c>
      <c r="M54" s="11">
        <f t="shared" si="0"/>
        <v>0</v>
      </c>
      <c r="N54" s="11">
        <f t="shared" si="0"/>
        <v>0</v>
      </c>
      <c r="O54" s="11">
        <f t="shared" si="0"/>
        <v>0</v>
      </c>
      <c r="P54" s="11">
        <f t="shared" si="0"/>
        <v>0</v>
      </c>
      <c r="Q54" s="15">
        <f t="shared" ref="Q54" si="1">COUNTIF(Q9:Q48,"&gt;=70")</f>
        <v>0</v>
      </c>
    </row>
    <row r="55" spans="2:17" x14ac:dyDescent="0.35">
      <c r="C55" s="19"/>
      <c r="D55" s="19"/>
      <c r="E55" s="8"/>
      <c r="H55" s="23" t="s">
        <v>20</v>
      </c>
      <c r="I55" s="23"/>
      <c r="J55" s="12">
        <f>COUNTIF(J9:J53,"&lt;70")</f>
        <v>0</v>
      </c>
      <c r="K55" s="12">
        <f t="shared" ref="K55:Q55" si="2">COUNTIF(K9:K53,"&lt;70")</f>
        <v>0</v>
      </c>
      <c r="L55" s="12">
        <f t="shared" si="2"/>
        <v>0</v>
      </c>
      <c r="M55" s="12">
        <f t="shared" si="2"/>
        <v>0</v>
      </c>
      <c r="N55" s="12">
        <f t="shared" si="2"/>
        <v>0</v>
      </c>
      <c r="O55" s="12">
        <f t="shared" si="2"/>
        <v>0</v>
      </c>
      <c r="P55" s="12">
        <f t="shared" si="2"/>
        <v>0</v>
      </c>
      <c r="Q55" s="12">
        <f t="shared" si="2"/>
        <v>0</v>
      </c>
    </row>
    <row r="56" spans="2:17" x14ac:dyDescent="0.35">
      <c r="C56" s="19"/>
      <c r="D56" s="19"/>
      <c r="E56" s="19"/>
      <c r="H56" s="23" t="s">
        <v>21</v>
      </c>
      <c r="I56" s="23"/>
      <c r="J56" s="12">
        <f>COUNT(J9:J53)</f>
        <v>7</v>
      </c>
      <c r="K56" s="12">
        <f t="shared" ref="K56:Q56" si="3">COUNT(K9:K53)</f>
        <v>7</v>
      </c>
      <c r="L56" s="12">
        <f t="shared" si="3"/>
        <v>7</v>
      </c>
      <c r="M56" s="12">
        <f t="shared" si="3"/>
        <v>0</v>
      </c>
      <c r="N56" s="12">
        <f t="shared" si="3"/>
        <v>0</v>
      </c>
      <c r="O56" s="12">
        <f t="shared" si="3"/>
        <v>0</v>
      </c>
      <c r="P56" s="12">
        <f t="shared" si="3"/>
        <v>0</v>
      </c>
      <c r="Q56" s="12">
        <f t="shared" si="3"/>
        <v>0</v>
      </c>
    </row>
    <row r="57" spans="2:17" x14ac:dyDescent="0.35">
      <c r="C57" s="19"/>
      <c r="D57" s="19"/>
      <c r="E57" s="1"/>
      <c r="H57" s="20" t="s">
        <v>16</v>
      </c>
      <c r="I57" s="20"/>
      <c r="J57" s="13">
        <f>J54/J56</f>
        <v>1</v>
      </c>
      <c r="K57" s="14">
        <f t="shared" ref="K57:Q57" si="4">K54/K56</f>
        <v>1</v>
      </c>
      <c r="L57" s="14">
        <f t="shared" si="4"/>
        <v>1</v>
      </c>
      <c r="M57" s="14" t="e">
        <f t="shared" si="4"/>
        <v>#DIV/0!</v>
      </c>
      <c r="N57" s="14" t="e">
        <f t="shared" si="4"/>
        <v>#DIV/0!</v>
      </c>
      <c r="O57" s="14" t="e">
        <f t="shared" si="4"/>
        <v>#DIV/0!</v>
      </c>
      <c r="P57" s="14" t="e">
        <f t="shared" si="4"/>
        <v>#DIV/0!</v>
      </c>
      <c r="Q57" s="14" t="e">
        <f t="shared" si="4"/>
        <v>#DIV/0!</v>
      </c>
    </row>
    <row r="58" spans="2:17" x14ac:dyDescent="0.35">
      <c r="C58" s="19"/>
      <c r="D58" s="19"/>
      <c r="E58" s="1"/>
      <c r="H58" s="20" t="s">
        <v>17</v>
      </c>
      <c r="I58" s="20"/>
      <c r="J58" s="13">
        <f>J55/J56</f>
        <v>0</v>
      </c>
      <c r="K58" s="13">
        <f t="shared" ref="K58:Q58" si="5">K55/K56</f>
        <v>0</v>
      </c>
      <c r="L58" s="14">
        <f t="shared" si="5"/>
        <v>0</v>
      </c>
      <c r="M58" s="14" t="e">
        <f t="shared" si="5"/>
        <v>#DIV/0!</v>
      </c>
      <c r="N58" s="14" t="e">
        <f t="shared" si="5"/>
        <v>#DIV/0!</v>
      </c>
      <c r="O58" s="14" t="e">
        <f t="shared" si="5"/>
        <v>#DIV/0!</v>
      </c>
      <c r="P58" s="14" t="e">
        <f t="shared" si="5"/>
        <v>#DIV/0!</v>
      </c>
      <c r="Q58" s="14" t="e">
        <f t="shared" si="5"/>
        <v>#DIV/0!</v>
      </c>
    </row>
    <row r="59" spans="2:17" x14ac:dyDescent="0.35">
      <c r="C59" s="19"/>
      <c r="D59" s="19"/>
      <c r="E59" s="8"/>
    </row>
    <row r="60" spans="2:17" x14ac:dyDescent="0.35">
      <c r="C60" s="1"/>
      <c r="D60" s="1"/>
      <c r="E60" s="8"/>
    </row>
    <row r="61" spans="2:17" x14ac:dyDescent="0.35">
      <c r="J61" s="21"/>
      <c r="K61" s="21"/>
      <c r="L61" s="21"/>
      <c r="M61" s="21"/>
      <c r="N61" s="21"/>
      <c r="O61" s="21"/>
      <c r="P61" s="21"/>
    </row>
    <row r="62" spans="2:17" x14ac:dyDescent="0.35">
      <c r="J62" s="22" t="s">
        <v>18</v>
      </c>
      <c r="K62" s="22"/>
      <c r="L62" s="22"/>
      <c r="M62" s="22"/>
      <c r="N62" s="22"/>
      <c r="O62" s="22"/>
      <c r="P62" s="22"/>
    </row>
    <row r="66" spans="10:10" x14ac:dyDescent="0.35">
      <c r="J66">
        <f>AVERAGE(J9:J41)</f>
        <v>100</v>
      </c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84" zoomScaleNormal="84" workbookViewId="0">
      <selection activeCell="L8" sqref="L8:N16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3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35">
      <c r="C4" t="s">
        <v>0</v>
      </c>
      <c r="D4" s="35" t="s">
        <v>45</v>
      </c>
      <c r="E4" s="35"/>
      <c r="F4" s="35"/>
      <c r="G4" s="35"/>
      <c r="I4" t="s">
        <v>1</v>
      </c>
      <c r="J4" s="36" t="s">
        <v>46</v>
      </c>
      <c r="K4" s="36"/>
      <c r="M4" t="s">
        <v>2</v>
      </c>
      <c r="N4" s="37">
        <f>'Plan de negocio'!N4:O4</f>
        <v>45448</v>
      </c>
      <c r="O4" s="37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6" t="s">
        <v>26</v>
      </c>
      <c r="E6" s="36"/>
      <c r="F6" s="36"/>
      <c r="G6" s="36"/>
      <c r="I6" s="19" t="s">
        <v>22</v>
      </c>
      <c r="J6" s="19"/>
      <c r="K6" s="38" t="s">
        <v>30</v>
      </c>
      <c r="L6" s="38"/>
      <c r="M6" s="38"/>
      <c r="N6" s="38"/>
      <c r="O6" s="38"/>
      <c r="P6" s="38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10</v>
      </c>
      <c r="L8" s="43" t="s">
        <v>11</v>
      </c>
      <c r="M8" s="43" t="s">
        <v>12</v>
      </c>
      <c r="N8" s="43" t="s">
        <v>13</v>
      </c>
      <c r="O8" s="4" t="s">
        <v>14</v>
      </c>
      <c r="P8" s="4" t="s">
        <v>15</v>
      </c>
      <c r="Q8" s="9" t="s">
        <v>23</v>
      </c>
    </row>
    <row r="9" spans="2:18" ht="15.5" x14ac:dyDescent="0.35">
      <c r="B9" s="6">
        <v>1</v>
      </c>
      <c r="C9" s="3" t="s">
        <v>47</v>
      </c>
      <c r="D9" s="40" t="s">
        <v>84</v>
      </c>
      <c r="E9" s="41"/>
      <c r="F9" s="41"/>
      <c r="G9" s="41"/>
      <c r="H9" s="41"/>
      <c r="I9" s="42"/>
      <c r="J9" s="16">
        <v>90</v>
      </c>
      <c r="K9" s="4">
        <f>J9</f>
        <v>90</v>
      </c>
      <c r="L9" s="43">
        <v>100</v>
      </c>
      <c r="M9" s="43">
        <f>L9</f>
        <v>100</v>
      </c>
      <c r="N9" s="43">
        <f>M9</f>
        <v>100</v>
      </c>
      <c r="O9" s="4"/>
      <c r="P9" s="4"/>
      <c r="Q9" s="10"/>
    </row>
    <row r="10" spans="2:18" ht="15.5" x14ac:dyDescent="0.35">
      <c r="B10" s="6">
        <v>2</v>
      </c>
      <c r="C10" s="3" t="s">
        <v>48</v>
      </c>
      <c r="D10" s="40" t="s">
        <v>85</v>
      </c>
      <c r="E10" s="41"/>
      <c r="F10" s="41"/>
      <c r="G10" s="41"/>
      <c r="H10" s="41"/>
      <c r="I10" s="42"/>
      <c r="J10" s="16">
        <v>80</v>
      </c>
      <c r="K10" s="4">
        <f t="shared" ref="K10:K45" si="0">J10</f>
        <v>80</v>
      </c>
      <c r="L10" s="43">
        <v>100</v>
      </c>
      <c r="M10" s="43">
        <f t="shared" ref="M10:N10" si="1">L10</f>
        <v>100</v>
      </c>
      <c r="N10" s="43">
        <f t="shared" si="1"/>
        <v>100</v>
      </c>
      <c r="O10" s="4"/>
      <c r="P10" s="4"/>
      <c r="Q10" s="10"/>
    </row>
    <row r="11" spans="2:18" ht="15.5" x14ac:dyDescent="0.35">
      <c r="B11" s="6">
        <v>3</v>
      </c>
      <c r="C11" s="3" t="s">
        <v>49</v>
      </c>
      <c r="D11" s="40" t="s">
        <v>86</v>
      </c>
      <c r="E11" s="41"/>
      <c r="F11" s="41"/>
      <c r="G11" s="41"/>
      <c r="H11" s="41"/>
      <c r="I11" s="42"/>
      <c r="J11" s="16">
        <v>90</v>
      </c>
      <c r="K11" s="4">
        <f t="shared" si="0"/>
        <v>90</v>
      </c>
      <c r="L11" s="43">
        <v>100</v>
      </c>
      <c r="M11" s="43">
        <f t="shared" ref="M11:N11" si="2">L11</f>
        <v>100</v>
      </c>
      <c r="N11" s="43">
        <f t="shared" si="2"/>
        <v>100</v>
      </c>
      <c r="O11" s="4"/>
      <c r="P11" s="4"/>
      <c r="Q11" s="10"/>
    </row>
    <row r="12" spans="2:18" ht="15.5" x14ac:dyDescent="0.35">
      <c r="B12" s="6">
        <v>4</v>
      </c>
      <c r="C12" s="3" t="s">
        <v>50</v>
      </c>
      <c r="D12" s="40" t="s">
        <v>87</v>
      </c>
      <c r="E12" s="41"/>
      <c r="F12" s="41"/>
      <c r="G12" s="41"/>
      <c r="H12" s="41"/>
      <c r="I12" s="42"/>
      <c r="J12" s="16">
        <v>90</v>
      </c>
      <c r="K12" s="4">
        <f t="shared" si="0"/>
        <v>90</v>
      </c>
      <c r="L12" s="43">
        <v>90</v>
      </c>
      <c r="M12" s="43">
        <f t="shared" ref="M12:N12" si="3">L12</f>
        <v>90</v>
      </c>
      <c r="N12" s="43">
        <f t="shared" si="3"/>
        <v>90</v>
      </c>
      <c r="O12" s="4"/>
      <c r="P12" s="4"/>
      <c r="Q12" s="10"/>
    </row>
    <row r="13" spans="2:18" ht="15.5" x14ac:dyDescent="0.35">
      <c r="B13" s="6">
        <v>5</v>
      </c>
      <c r="C13" s="3" t="s">
        <v>51</v>
      </c>
      <c r="D13" s="40" t="s">
        <v>88</v>
      </c>
      <c r="E13" s="41"/>
      <c r="F13" s="41"/>
      <c r="G13" s="41"/>
      <c r="H13" s="41"/>
      <c r="I13" s="42"/>
      <c r="J13" s="16">
        <v>90</v>
      </c>
      <c r="K13" s="4">
        <f t="shared" si="0"/>
        <v>90</v>
      </c>
      <c r="L13" s="43">
        <v>100</v>
      </c>
      <c r="M13" s="43">
        <f t="shared" ref="M13:N13" si="4">L13</f>
        <v>100</v>
      </c>
      <c r="N13" s="43">
        <f t="shared" si="4"/>
        <v>100</v>
      </c>
      <c r="O13" s="4"/>
      <c r="P13" s="4"/>
      <c r="Q13" s="10"/>
    </row>
    <row r="14" spans="2:18" ht="15.5" x14ac:dyDescent="0.35">
      <c r="B14" s="6">
        <v>6</v>
      </c>
      <c r="C14" s="3" t="s">
        <v>52</v>
      </c>
      <c r="D14" s="40" t="s">
        <v>89</v>
      </c>
      <c r="E14" s="41"/>
      <c r="F14" s="41"/>
      <c r="G14" s="41"/>
      <c r="H14" s="41"/>
      <c r="I14" s="42"/>
      <c r="J14" s="16">
        <v>0</v>
      </c>
      <c r="K14" s="4">
        <f t="shared" si="0"/>
        <v>0</v>
      </c>
      <c r="L14" s="43">
        <v>0</v>
      </c>
      <c r="M14" s="43">
        <f t="shared" ref="M14:N14" si="5">L14</f>
        <v>0</v>
      </c>
      <c r="N14" s="43">
        <f t="shared" si="5"/>
        <v>0</v>
      </c>
      <c r="O14" s="4"/>
      <c r="P14" s="4"/>
      <c r="Q14" s="10"/>
    </row>
    <row r="15" spans="2:18" ht="15.5" x14ac:dyDescent="0.35">
      <c r="B15" s="6">
        <v>7</v>
      </c>
      <c r="C15" s="3" t="s">
        <v>53</v>
      </c>
      <c r="D15" s="40" t="s">
        <v>90</v>
      </c>
      <c r="E15" s="41"/>
      <c r="F15" s="41"/>
      <c r="G15" s="41"/>
      <c r="H15" s="41"/>
      <c r="I15" s="42"/>
      <c r="J15" s="16">
        <v>0</v>
      </c>
      <c r="K15" s="4">
        <f t="shared" si="0"/>
        <v>0</v>
      </c>
      <c r="L15" s="43">
        <v>100</v>
      </c>
      <c r="M15" s="43">
        <f t="shared" ref="M15:N15" si="6">L15</f>
        <v>100</v>
      </c>
      <c r="N15" s="43">
        <f t="shared" si="6"/>
        <v>100</v>
      </c>
      <c r="O15" s="4"/>
      <c r="P15" s="4"/>
      <c r="Q15" s="10"/>
    </row>
    <row r="16" spans="2:18" ht="15.5" x14ac:dyDescent="0.35">
      <c r="B16" s="6">
        <v>8</v>
      </c>
      <c r="C16" s="3" t="s">
        <v>54</v>
      </c>
      <c r="D16" s="40" t="s">
        <v>91</v>
      </c>
      <c r="E16" s="41"/>
      <c r="F16" s="41"/>
      <c r="G16" s="41"/>
      <c r="H16" s="41"/>
      <c r="I16" s="42"/>
      <c r="J16" s="16">
        <v>90</v>
      </c>
      <c r="K16" s="4">
        <f t="shared" si="0"/>
        <v>90</v>
      </c>
      <c r="L16" s="43">
        <v>82</v>
      </c>
      <c r="M16" s="43">
        <f t="shared" ref="M16:N16" si="7">L16</f>
        <v>82</v>
      </c>
      <c r="N16" s="43">
        <f t="shared" si="7"/>
        <v>82</v>
      </c>
      <c r="O16" s="4"/>
      <c r="P16" s="4"/>
      <c r="Q16" s="10"/>
    </row>
    <row r="17" spans="2:17" ht="15.5" x14ac:dyDescent="0.35">
      <c r="B17" s="6">
        <v>9</v>
      </c>
      <c r="C17" s="3" t="s">
        <v>55</v>
      </c>
      <c r="D17" s="40" t="s">
        <v>92</v>
      </c>
      <c r="E17" s="41"/>
      <c r="F17" s="41"/>
      <c r="G17" s="41"/>
      <c r="H17" s="41"/>
      <c r="I17" s="42"/>
      <c r="J17" s="16">
        <v>90</v>
      </c>
      <c r="K17" s="4">
        <f t="shared" si="0"/>
        <v>90</v>
      </c>
      <c r="L17" s="4">
        <v>100</v>
      </c>
      <c r="M17" s="4">
        <f t="shared" ref="M17:N17" si="8">L17</f>
        <v>100</v>
      </c>
      <c r="N17" s="4">
        <f t="shared" si="8"/>
        <v>100</v>
      </c>
      <c r="O17" s="4"/>
      <c r="P17" s="4"/>
      <c r="Q17" s="10"/>
    </row>
    <row r="18" spans="2:17" ht="15.5" x14ac:dyDescent="0.35">
      <c r="B18" s="6">
        <v>10</v>
      </c>
      <c r="C18" s="3" t="s">
        <v>56</v>
      </c>
      <c r="D18" s="40" t="s">
        <v>93</v>
      </c>
      <c r="E18" s="41"/>
      <c r="F18" s="41"/>
      <c r="G18" s="41"/>
      <c r="H18" s="41"/>
      <c r="I18" s="42"/>
      <c r="J18" s="16">
        <v>0</v>
      </c>
      <c r="K18" s="4">
        <f t="shared" si="0"/>
        <v>0</v>
      </c>
      <c r="L18" s="4">
        <v>100</v>
      </c>
      <c r="M18" s="4">
        <f t="shared" ref="M18:N18" si="9">L18</f>
        <v>100</v>
      </c>
      <c r="N18" s="4">
        <f t="shared" si="9"/>
        <v>100</v>
      </c>
      <c r="O18" s="4"/>
      <c r="P18" s="4"/>
      <c r="Q18" s="10"/>
    </row>
    <row r="19" spans="2:17" ht="15.5" x14ac:dyDescent="0.35">
      <c r="B19" s="6">
        <v>11</v>
      </c>
      <c r="C19" s="3" t="s">
        <v>57</v>
      </c>
      <c r="D19" s="40" t="s">
        <v>94</v>
      </c>
      <c r="E19" s="41"/>
      <c r="F19" s="41"/>
      <c r="G19" s="41"/>
      <c r="H19" s="41"/>
      <c r="I19" s="42"/>
      <c r="J19" s="16">
        <v>90</v>
      </c>
      <c r="K19" s="4">
        <f t="shared" si="0"/>
        <v>90</v>
      </c>
      <c r="L19" s="4">
        <v>100</v>
      </c>
      <c r="M19" s="4">
        <f t="shared" ref="M19:N19" si="10">L19</f>
        <v>100</v>
      </c>
      <c r="N19" s="4">
        <f t="shared" si="10"/>
        <v>100</v>
      </c>
      <c r="O19" s="4"/>
      <c r="P19" s="4"/>
      <c r="Q19" s="10"/>
    </row>
    <row r="20" spans="2:17" ht="15.5" x14ac:dyDescent="0.35">
      <c r="B20" s="6">
        <v>12</v>
      </c>
      <c r="C20" s="3" t="s">
        <v>58</v>
      </c>
      <c r="D20" s="40" t="s">
        <v>95</v>
      </c>
      <c r="E20" s="41"/>
      <c r="F20" s="41"/>
      <c r="G20" s="41"/>
      <c r="H20" s="41"/>
      <c r="I20" s="42"/>
      <c r="J20" s="16">
        <v>0</v>
      </c>
      <c r="K20" s="4">
        <f t="shared" si="0"/>
        <v>0</v>
      </c>
      <c r="L20" s="4">
        <v>100</v>
      </c>
      <c r="M20" s="4">
        <f t="shared" ref="M20:N20" si="11">L20</f>
        <v>100</v>
      </c>
      <c r="N20" s="4">
        <f t="shared" si="11"/>
        <v>100</v>
      </c>
      <c r="O20" s="4"/>
      <c r="P20" s="4"/>
      <c r="Q20" s="10"/>
    </row>
    <row r="21" spans="2:17" ht="15.5" x14ac:dyDescent="0.35">
      <c r="B21" s="6">
        <v>13</v>
      </c>
      <c r="C21" s="3" t="s">
        <v>59</v>
      </c>
      <c r="D21" s="40" t="s">
        <v>96</v>
      </c>
      <c r="E21" s="41"/>
      <c r="F21" s="41"/>
      <c r="G21" s="41"/>
      <c r="H21" s="41"/>
      <c r="I21" s="42"/>
      <c r="J21" s="16">
        <v>90</v>
      </c>
      <c r="K21" s="4">
        <f t="shared" si="0"/>
        <v>90</v>
      </c>
      <c r="L21" s="4">
        <v>100</v>
      </c>
      <c r="M21" s="4">
        <f t="shared" ref="M21:N21" si="12">L21</f>
        <v>100</v>
      </c>
      <c r="N21" s="4">
        <f t="shared" si="12"/>
        <v>100</v>
      </c>
      <c r="O21" s="4"/>
      <c r="P21" s="4"/>
      <c r="Q21" s="10"/>
    </row>
    <row r="22" spans="2:17" ht="15.5" x14ac:dyDescent="0.35">
      <c r="B22" s="6">
        <v>14</v>
      </c>
      <c r="C22" s="3" t="s">
        <v>60</v>
      </c>
      <c r="D22" s="40" t="s">
        <v>97</v>
      </c>
      <c r="E22" s="41"/>
      <c r="F22" s="41"/>
      <c r="G22" s="41"/>
      <c r="H22" s="41"/>
      <c r="I22" s="42"/>
      <c r="J22" s="16">
        <v>78</v>
      </c>
      <c r="K22" s="4">
        <f t="shared" si="0"/>
        <v>78</v>
      </c>
      <c r="L22" s="4">
        <v>100</v>
      </c>
      <c r="M22" s="4">
        <f t="shared" ref="M22:N22" si="13">L22</f>
        <v>100</v>
      </c>
      <c r="N22" s="4">
        <f t="shared" si="13"/>
        <v>100</v>
      </c>
      <c r="O22" s="4"/>
      <c r="P22" s="4"/>
      <c r="Q22" s="10"/>
    </row>
    <row r="23" spans="2:17" ht="15.5" x14ac:dyDescent="0.35">
      <c r="B23" s="6">
        <v>15</v>
      </c>
      <c r="C23" s="3" t="s">
        <v>61</v>
      </c>
      <c r="D23" s="40" t="s">
        <v>98</v>
      </c>
      <c r="E23" s="41"/>
      <c r="F23" s="41"/>
      <c r="G23" s="41"/>
      <c r="H23" s="41"/>
      <c r="I23" s="42"/>
      <c r="J23" s="16">
        <v>0</v>
      </c>
      <c r="K23" s="4">
        <f t="shared" si="0"/>
        <v>0</v>
      </c>
      <c r="L23" s="4">
        <v>100</v>
      </c>
      <c r="M23" s="4">
        <f t="shared" ref="M23:N23" si="14">L23</f>
        <v>100</v>
      </c>
      <c r="N23" s="4">
        <f t="shared" si="14"/>
        <v>100</v>
      </c>
      <c r="O23" s="4"/>
      <c r="P23" s="4"/>
      <c r="Q23" s="10"/>
    </row>
    <row r="24" spans="2:17" ht="15.5" x14ac:dyDescent="0.35">
      <c r="B24" s="6">
        <v>16</v>
      </c>
      <c r="C24" s="3" t="s">
        <v>62</v>
      </c>
      <c r="D24" s="40" t="s">
        <v>99</v>
      </c>
      <c r="E24" s="41"/>
      <c r="F24" s="41"/>
      <c r="G24" s="41"/>
      <c r="H24" s="41"/>
      <c r="I24" s="42"/>
      <c r="J24" s="16">
        <v>82</v>
      </c>
      <c r="K24" s="4">
        <f t="shared" si="0"/>
        <v>82</v>
      </c>
      <c r="L24" s="4">
        <v>100</v>
      </c>
      <c r="M24" s="4">
        <f t="shared" ref="M24:N24" si="15">L24</f>
        <v>100</v>
      </c>
      <c r="N24" s="4">
        <f t="shared" si="15"/>
        <v>100</v>
      </c>
      <c r="O24" s="4"/>
      <c r="P24" s="4"/>
      <c r="Q24" s="10"/>
    </row>
    <row r="25" spans="2:17" x14ac:dyDescent="0.35">
      <c r="B25" s="6">
        <v>17</v>
      </c>
      <c r="C25" s="3" t="s">
        <v>63</v>
      </c>
      <c r="D25" s="40" t="s">
        <v>100</v>
      </c>
      <c r="E25" s="41"/>
      <c r="F25" s="41"/>
      <c r="G25" s="41"/>
      <c r="H25" s="41"/>
      <c r="I25" s="42"/>
      <c r="J25" s="4">
        <v>90</v>
      </c>
      <c r="K25" s="4">
        <f t="shared" si="0"/>
        <v>90</v>
      </c>
      <c r="L25" s="4">
        <v>100</v>
      </c>
      <c r="M25" s="4">
        <f t="shared" ref="M25:N25" si="16">L25</f>
        <v>100</v>
      </c>
      <c r="N25" s="4">
        <f t="shared" si="16"/>
        <v>100</v>
      </c>
      <c r="O25" s="4"/>
      <c r="P25" s="4"/>
      <c r="Q25" s="10"/>
    </row>
    <row r="26" spans="2:17" x14ac:dyDescent="0.35">
      <c r="B26" s="6">
        <v>18</v>
      </c>
      <c r="C26" s="3" t="s">
        <v>64</v>
      </c>
      <c r="D26" s="40" t="s">
        <v>101</v>
      </c>
      <c r="E26" s="41"/>
      <c r="F26" s="41"/>
      <c r="G26" s="41"/>
      <c r="H26" s="41"/>
      <c r="I26" s="42"/>
      <c r="J26" s="4">
        <v>90</v>
      </c>
      <c r="K26" s="4">
        <f t="shared" si="0"/>
        <v>90</v>
      </c>
      <c r="L26" s="4">
        <v>100</v>
      </c>
      <c r="M26" s="4">
        <f t="shared" ref="M26:N26" si="17">L26</f>
        <v>100</v>
      </c>
      <c r="N26" s="4">
        <f t="shared" si="17"/>
        <v>100</v>
      </c>
      <c r="O26" s="4"/>
      <c r="P26" s="4"/>
      <c r="Q26" s="10"/>
    </row>
    <row r="27" spans="2:17" x14ac:dyDescent="0.35">
      <c r="B27" s="6">
        <v>19</v>
      </c>
      <c r="C27" s="3" t="s">
        <v>65</v>
      </c>
      <c r="D27" s="40" t="s">
        <v>102</v>
      </c>
      <c r="E27" s="41"/>
      <c r="F27" s="41"/>
      <c r="G27" s="41"/>
      <c r="H27" s="41"/>
      <c r="I27" s="42"/>
      <c r="J27" s="4">
        <v>82</v>
      </c>
      <c r="K27" s="4">
        <f t="shared" si="0"/>
        <v>82</v>
      </c>
      <c r="L27" s="4">
        <v>100</v>
      </c>
      <c r="M27" s="4">
        <f t="shared" ref="M27:N27" si="18">L27</f>
        <v>100</v>
      </c>
      <c r="N27" s="4">
        <f t="shared" si="18"/>
        <v>100</v>
      </c>
      <c r="O27" s="4"/>
      <c r="P27" s="4"/>
      <c r="Q27" s="10"/>
    </row>
    <row r="28" spans="2:17" x14ac:dyDescent="0.35">
      <c r="B28" s="6">
        <v>20</v>
      </c>
      <c r="C28" s="3" t="s">
        <v>66</v>
      </c>
      <c r="D28" s="40" t="s">
        <v>103</v>
      </c>
      <c r="E28" s="41"/>
      <c r="F28" s="41"/>
      <c r="G28" s="41"/>
      <c r="H28" s="41"/>
      <c r="I28" s="42"/>
      <c r="J28" s="4">
        <v>90</v>
      </c>
      <c r="K28" s="4">
        <f t="shared" si="0"/>
        <v>90</v>
      </c>
      <c r="L28" s="4">
        <v>100</v>
      </c>
      <c r="M28" s="4">
        <f t="shared" ref="M28:N28" si="19">L28</f>
        <v>100</v>
      </c>
      <c r="N28" s="4">
        <f t="shared" si="19"/>
        <v>100</v>
      </c>
      <c r="O28" s="4"/>
      <c r="P28" s="4"/>
      <c r="Q28" s="10"/>
    </row>
    <row r="29" spans="2:17" x14ac:dyDescent="0.35">
      <c r="B29" s="6">
        <v>21</v>
      </c>
      <c r="C29" s="3" t="s">
        <v>67</v>
      </c>
      <c r="D29" s="40" t="s">
        <v>104</v>
      </c>
      <c r="E29" s="41"/>
      <c r="F29" s="41"/>
      <c r="G29" s="41"/>
      <c r="H29" s="41"/>
      <c r="I29" s="42"/>
      <c r="J29" s="4">
        <v>0</v>
      </c>
      <c r="K29" s="4">
        <f t="shared" si="0"/>
        <v>0</v>
      </c>
      <c r="L29" s="4">
        <v>100</v>
      </c>
      <c r="M29" s="4">
        <f t="shared" ref="M29:N29" si="20">L29</f>
        <v>100</v>
      </c>
      <c r="N29" s="4">
        <f t="shared" si="20"/>
        <v>100</v>
      </c>
      <c r="O29" s="4"/>
      <c r="P29" s="4"/>
      <c r="Q29" s="10"/>
    </row>
    <row r="30" spans="2:17" x14ac:dyDescent="0.35">
      <c r="B30" s="6">
        <v>22</v>
      </c>
      <c r="C30" s="3" t="s">
        <v>68</v>
      </c>
      <c r="D30" s="40" t="s">
        <v>105</v>
      </c>
      <c r="E30" s="41"/>
      <c r="F30" s="41"/>
      <c r="G30" s="41"/>
      <c r="H30" s="41"/>
      <c r="I30" s="42"/>
      <c r="J30" s="4">
        <v>0</v>
      </c>
      <c r="K30" s="4">
        <f t="shared" si="0"/>
        <v>0</v>
      </c>
      <c r="L30" s="4">
        <v>82</v>
      </c>
      <c r="M30" s="4">
        <f t="shared" ref="M30:N30" si="21">L30</f>
        <v>82</v>
      </c>
      <c r="N30" s="4">
        <f t="shared" si="21"/>
        <v>82</v>
      </c>
      <c r="O30" s="4"/>
      <c r="P30" s="4"/>
      <c r="Q30" s="10"/>
    </row>
    <row r="31" spans="2:17" x14ac:dyDescent="0.35">
      <c r="B31" s="6">
        <v>23</v>
      </c>
      <c r="C31" s="3" t="s">
        <v>69</v>
      </c>
      <c r="D31" s="40" t="s">
        <v>106</v>
      </c>
      <c r="E31" s="41"/>
      <c r="F31" s="41"/>
      <c r="G31" s="41"/>
      <c r="H31" s="41"/>
      <c r="I31" s="42"/>
      <c r="J31" s="4">
        <v>70</v>
      </c>
      <c r="K31" s="4">
        <f t="shared" si="0"/>
        <v>70</v>
      </c>
      <c r="L31" s="4">
        <v>100</v>
      </c>
      <c r="M31" s="4">
        <f t="shared" ref="M31:N31" si="22">L31</f>
        <v>100</v>
      </c>
      <c r="N31" s="4">
        <f t="shared" si="22"/>
        <v>100</v>
      </c>
      <c r="O31" s="4"/>
      <c r="P31" s="4"/>
      <c r="Q31" s="10"/>
    </row>
    <row r="32" spans="2:17" x14ac:dyDescent="0.35">
      <c r="B32" s="6">
        <v>24</v>
      </c>
      <c r="C32" s="3" t="s">
        <v>70</v>
      </c>
      <c r="D32" s="40" t="s">
        <v>107</v>
      </c>
      <c r="E32" s="41"/>
      <c r="F32" s="41"/>
      <c r="G32" s="41"/>
      <c r="H32" s="41"/>
      <c r="I32" s="42"/>
      <c r="J32" s="4">
        <v>90</v>
      </c>
      <c r="K32" s="4">
        <f t="shared" si="0"/>
        <v>90</v>
      </c>
      <c r="L32" s="4">
        <v>100</v>
      </c>
      <c r="M32" s="4">
        <f t="shared" ref="M32:N32" si="23">L32</f>
        <v>100</v>
      </c>
      <c r="N32" s="4">
        <f t="shared" si="23"/>
        <v>100</v>
      </c>
      <c r="O32" s="4"/>
      <c r="P32" s="4"/>
      <c r="Q32" s="10"/>
    </row>
    <row r="33" spans="2:17" x14ac:dyDescent="0.35">
      <c r="B33" s="6">
        <v>25</v>
      </c>
      <c r="C33" s="3" t="s">
        <v>71</v>
      </c>
      <c r="D33" s="40" t="s">
        <v>108</v>
      </c>
      <c r="E33" s="41"/>
      <c r="F33" s="41"/>
      <c r="G33" s="41"/>
      <c r="H33" s="41"/>
      <c r="I33" s="42"/>
      <c r="J33" s="4">
        <v>0</v>
      </c>
      <c r="K33" s="4">
        <f t="shared" si="0"/>
        <v>0</v>
      </c>
      <c r="L33" s="4">
        <v>88</v>
      </c>
      <c r="M33" s="4">
        <f t="shared" ref="M33:N33" si="24">L33</f>
        <v>88</v>
      </c>
      <c r="N33" s="4">
        <f t="shared" si="24"/>
        <v>88</v>
      </c>
      <c r="O33" s="4"/>
      <c r="P33" s="4"/>
      <c r="Q33" s="10"/>
    </row>
    <row r="34" spans="2:17" x14ac:dyDescent="0.35">
      <c r="B34" s="6">
        <v>26</v>
      </c>
      <c r="C34" s="3" t="s">
        <v>72</v>
      </c>
      <c r="D34" s="40" t="s">
        <v>109</v>
      </c>
      <c r="E34" s="41"/>
      <c r="F34" s="41"/>
      <c r="G34" s="41"/>
      <c r="H34" s="41"/>
      <c r="I34" s="42"/>
      <c r="J34" s="4">
        <v>0</v>
      </c>
      <c r="K34" s="4">
        <f t="shared" si="0"/>
        <v>0</v>
      </c>
      <c r="L34" s="4">
        <v>100</v>
      </c>
      <c r="M34" s="4">
        <f t="shared" ref="M34:N34" si="25">L34</f>
        <v>100</v>
      </c>
      <c r="N34" s="4">
        <f t="shared" si="25"/>
        <v>100</v>
      </c>
      <c r="O34" s="4"/>
      <c r="P34" s="4"/>
      <c r="Q34" s="10"/>
    </row>
    <row r="35" spans="2:17" x14ac:dyDescent="0.35">
      <c r="B35" s="6">
        <v>27</v>
      </c>
      <c r="C35" s="3" t="s">
        <v>73</v>
      </c>
      <c r="D35" s="40" t="s">
        <v>110</v>
      </c>
      <c r="E35" s="41"/>
      <c r="F35" s="41"/>
      <c r="G35" s="41"/>
      <c r="H35" s="41"/>
      <c r="I35" s="42"/>
      <c r="J35" s="4">
        <v>0</v>
      </c>
      <c r="K35" s="4">
        <f t="shared" si="0"/>
        <v>0</v>
      </c>
      <c r="L35" s="4">
        <v>0</v>
      </c>
      <c r="M35" s="4">
        <f t="shared" ref="M35:N35" si="26">L35</f>
        <v>0</v>
      </c>
      <c r="N35" s="4">
        <f t="shared" si="26"/>
        <v>0</v>
      </c>
      <c r="O35" s="4"/>
      <c r="P35" s="4"/>
      <c r="Q35" s="10"/>
    </row>
    <row r="36" spans="2:17" x14ac:dyDescent="0.35">
      <c r="B36" s="6">
        <v>28</v>
      </c>
      <c r="C36" s="3" t="s">
        <v>74</v>
      </c>
      <c r="D36" s="40" t="s">
        <v>111</v>
      </c>
      <c r="E36" s="41"/>
      <c r="F36" s="41"/>
      <c r="G36" s="41"/>
      <c r="H36" s="41"/>
      <c r="I36" s="42"/>
      <c r="J36" s="4">
        <v>90</v>
      </c>
      <c r="K36" s="4">
        <f t="shared" si="0"/>
        <v>90</v>
      </c>
      <c r="L36" s="4">
        <v>100</v>
      </c>
      <c r="M36" s="4">
        <f t="shared" ref="M36:N36" si="27">L36</f>
        <v>100</v>
      </c>
      <c r="N36" s="4">
        <f t="shared" si="27"/>
        <v>100</v>
      </c>
      <c r="O36" s="4"/>
      <c r="P36" s="4"/>
      <c r="Q36" s="10"/>
    </row>
    <row r="37" spans="2:17" x14ac:dyDescent="0.35">
      <c r="B37" s="6">
        <v>29</v>
      </c>
      <c r="C37" s="3" t="s">
        <v>75</v>
      </c>
      <c r="D37" s="40" t="s">
        <v>112</v>
      </c>
      <c r="E37" s="41"/>
      <c r="F37" s="41"/>
      <c r="G37" s="41"/>
      <c r="H37" s="41"/>
      <c r="I37" s="42"/>
      <c r="J37" s="4">
        <v>0</v>
      </c>
      <c r="K37" s="4">
        <f t="shared" si="0"/>
        <v>0</v>
      </c>
      <c r="L37" s="4">
        <v>100</v>
      </c>
      <c r="M37" s="4">
        <f t="shared" ref="M37:N37" si="28">L37</f>
        <v>100</v>
      </c>
      <c r="N37" s="4">
        <f t="shared" si="28"/>
        <v>100</v>
      </c>
      <c r="O37" s="4"/>
      <c r="P37" s="4"/>
      <c r="Q37" s="10"/>
    </row>
    <row r="38" spans="2:17" x14ac:dyDescent="0.35">
      <c r="B38" s="6">
        <v>30</v>
      </c>
      <c r="C38" s="3" t="s">
        <v>76</v>
      </c>
      <c r="D38" s="40" t="s">
        <v>113</v>
      </c>
      <c r="E38" s="41"/>
      <c r="F38" s="41"/>
      <c r="G38" s="41"/>
      <c r="H38" s="41"/>
      <c r="I38" s="42"/>
      <c r="J38" s="4">
        <v>90</v>
      </c>
      <c r="K38" s="4">
        <f t="shared" si="0"/>
        <v>90</v>
      </c>
      <c r="L38" s="4">
        <v>100</v>
      </c>
      <c r="M38" s="4">
        <f t="shared" ref="M38:N38" si="29">L38</f>
        <v>100</v>
      </c>
      <c r="N38" s="4">
        <f t="shared" si="29"/>
        <v>100</v>
      </c>
      <c r="O38" s="4"/>
      <c r="P38" s="4"/>
      <c r="Q38" s="10"/>
    </row>
    <row r="39" spans="2:17" x14ac:dyDescent="0.35">
      <c r="B39" s="6">
        <v>31</v>
      </c>
      <c r="C39" s="3" t="s">
        <v>77</v>
      </c>
      <c r="D39" s="40" t="s">
        <v>114</v>
      </c>
      <c r="E39" s="41"/>
      <c r="F39" s="41"/>
      <c r="G39" s="41"/>
      <c r="H39" s="41"/>
      <c r="I39" s="42"/>
      <c r="J39" s="4">
        <v>90</v>
      </c>
      <c r="K39" s="4">
        <f t="shared" si="0"/>
        <v>90</v>
      </c>
      <c r="L39" s="4">
        <v>100</v>
      </c>
      <c r="M39" s="4">
        <f t="shared" ref="M39:N39" si="30">L39</f>
        <v>100</v>
      </c>
      <c r="N39" s="4">
        <f t="shared" si="30"/>
        <v>100</v>
      </c>
      <c r="O39" s="4"/>
      <c r="P39" s="4"/>
      <c r="Q39" s="10"/>
    </row>
    <row r="40" spans="2:17" x14ac:dyDescent="0.35">
      <c r="B40" s="6">
        <v>32</v>
      </c>
      <c r="C40" s="3" t="s">
        <v>78</v>
      </c>
      <c r="D40" s="40" t="s">
        <v>115</v>
      </c>
      <c r="E40" s="41"/>
      <c r="F40" s="41"/>
      <c r="G40" s="41"/>
      <c r="H40" s="41"/>
      <c r="I40" s="42"/>
      <c r="J40" s="4">
        <v>0</v>
      </c>
      <c r="K40" s="4">
        <f t="shared" si="0"/>
        <v>0</v>
      </c>
      <c r="L40" s="4">
        <v>0</v>
      </c>
      <c r="M40" s="4">
        <f t="shared" ref="M40:N40" si="31">L40</f>
        <v>0</v>
      </c>
      <c r="N40" s="4">
        <f t="shared" si="31"/>
        <v>0</v>
      </c>
      <c r="O40" s="4"/>
      <c r="P40" s="4"/>
      <c r="Q40" s="10"/>
    </row>
    <row r="41" spans="2:17" x14ac:dyDescent="0.35">
      <c r="B41" s="6">
        <v>33</v>
      </c>
      <c r="C41" s="3" t="s">
        <v>79</v>
      </c>
      <c r="D41" s="40" t="s">
        <v>116</v>
      </c>
      <c r="E41" s="41"/>
      <c r="F41" s="41"/>
      <c r="G41" s="41"/>
      <c r="H41" s="41"/>
      <c r="I41" s="42"/>
      <c r="J41" s="4">
        <v>90</v>
      </c>
      <c r="K41" s="4">
        <f t="shared" si="0"/>
        <v>90</v>
      </c>
      <c r="L41" s="4">
        <v>100</v>
      </c>
      <c r="M41" s="4">
        <f t="shared" ref="M41:N41" si="32">L41</f>
        <v>100</v>
      </c>
      <c r="N41" s="4">
        <f t="shared" si="32"/>
        <v>100</v>
      </c>
      <c r="O41" s="4"/>
      <c r="P41" s="4"/>
      <c r="Q41" s="10"/>
    </row>
    <row r="42" spans="2:17" x14ac:dyDescent="0.35">
      <c r="B42" s="6">
        <v>34</v>
      </c>
      <c r="C42" s="3" t="s">
        <v>80</v>
      </c>
      <c r="D42" s="40" t="s">
        <v>117</v>
      </c>
      <c r="E42" s="41"/>
      <c r="F42" s="41"/>
      <c r="G42" s="41"/>
      <c r="H42" s="41"/>
      <c r="I42" s="42"/>
      <c r="J42" s="4">
        <v>86</v>
      </c>
      <c r="K42" s="4">
        <f t="shared" si="0"/>
        <v>86</v>
      </c>
      <c r="L42" s="4">
        <v>100</v>
      </c>
      <c r="M42" s="4">
        <f t="shared" ref="M42:N42" si="33">L42</f>
        <v>100</v>
      </c>
      <c r="N42" s="4">
        <f t="shared" si="33"/>
        <v>100</v>
      </c>
      <c r="O42" s="4"/>
      <c r="P42" s="4"/>
      <c r="Q42" s="10"/>
    </row>
    <row r="43" spans="2:17" x14ac:dyDescent="0.35">
      <c r="B43" s="6">
        <v>35</v>
      </c>
      <c r="C43" s="3" t="s">
        <v>81</v>
      </c>
      <c r="D43" s="40" t="s">
        <v>118</v>
      </c>
      <c r="E43" s="41"/>
      <c r="F43" s="41"/>
      <c r="G43" s="41"/>
      <c r="H43" s="41"/>
      <c r="I43" s="42"/>
      <c r="J43" s="4">
        <v>0</v>
      </c>
      <c r="K43" s="4">
        <f t="shared" si="0"/>
        <v>0</v>
      </c>
      <c r="L43" s="4">
        <v>0</v>
      </c>
      <c r="M43" s="4">
        <f t="shared" ref="M43:N43" si="34">L43</f>
        <v>0</v>
      </c>
      <c r="N43" s="4">
        <f t="shared" si="34"/>
        <v>0</v>
      </c>
      <c r="O43" s="4"/>
      <c r="P43" s="4"/>
      <c r="Q43" s="10"/>
    </row>
    <row r="44" spans="2:17" x14ac:dyDescent="0.35">
      <c r="B44" s="6">
        <v>36</v>
      </c>
      <c r="C44" s="3" t="s">
        <v>82</v>
      </c>
      <c r="D44" s="40" t="s">
        <v>119</v>
      </c>
      <c r="E44" s="41"/>
      <c r="F44" s="41"/>
      <c r="G44" s="41"/>
      <c r="H44" s="41"/>
      <c r="I44" s="42"/>
      <c r="J44" s="4">
        <v>0</v>
      </c>
      <c r="K44" s="4">
        <f t="shared" si="0"/>
        <v>0</v>
      </c>
      <c r="L44" s="4">
        <v>100</v>
      </c>
      <c r="M44" s="4">
        <f t="shared" ref="M44:N44" si="35">L44</f>
        <v>100</v>
      </c>
      <c r="N44" s="4">
        <f t="shared" si="35"/>
        <v>100</v>
      </c>
      <c r="O44" s="4"/>
      <c r="P44" s="4"/>
      <c r="Q44" s="10"/>
    </row>
    <row r="45" spans="2:17" x14ac:dyDescent="0.35">
      <c r="B45" s="6">
        <v>37</v>
      </c>
      <c r="C45" s="3" t="s">
        <v>83</v>
      </c>
      <c r="D45" s="40" t="s">
        <v>120</v>
      </c>
      <c r="E45" s="41"/>
      <c r="F45" s="41"/>
      <c r="G45" s="41"/>
      <c r="H45" s="41"/>
      <c r="I45" s="42"/>
      <c r="J45" s="4">
        <v>0</v>
      </c>
      <c r="K45" s="4">
        <f t="shared" si="0"/>
        <v>0</v>
      </c>
      <c r="L45" s="4">
        <v>0</v>
      </c>
      <c r="M45" s="4">
        <f t="shared" ref="M45:N45" si="36">L45</f>
        <v>0</v>
      </c>
      <c r="N45" s="4">
        <f t="shared" si="36"/>
        <v>0</v>
      </c>
      <c r="O45" s="4"/>
      <c r="P45" s="4"/>
      <c r="Q45" s="10"/>
    </row>
    <row r="46" spans="2:17" x14ac:dyDescent="0.35">
      <c r="B46" s="6"/>
      <c r="C46" s="7"/>
      <c r="D46" s="24"/>
      <c r="E46" s="24"/>
      <c r="F46" s="24"/>
      <c r="G46" s="24"/>
      <c r="H46" s="24"/>
      <c r="I46" s="24"/>
      <c r="J46" s="4"/>
      <c r="K46" s="4"/>
      <c r="L46" s="4"/>
      <c r="M46" s="4"/>
      <c r="N46" s="4"/>
      <c r="O46" s="4"/>
      <c r="P46" s="4"/>
      <c r="Q46" s="10"/>
    </row>
    <row r="47" spans="2:17" x14ac:dyDescent="0.35">
      <c r="B47" s="6"/>
      <c r="C47" s="7"/>
      <c r="D47" s="24"/>
      <c r="E47" s="24"/>
      <c r="F47" s="24"/>
      <c r="G47" s="24"/>
      <c r="H47" s="24"/>
      <c r="I47" s="24"/>
      <c r="J47" s="4"/>
      <c r="K47" s="4"/>
      <c r="L47" s="4"/>
      <c r="M47" s="4"/>
      <c r="N47" s="4"/>
      <c r="O47" s="4"/>
      <c r="P47" s="4"/>
      <c r="Q47" s="10"/>
    </row>
    <row r="48" spans="2:17" x14ac:dyDescent="0.35">
      <c r="B48" s="6"/>
      <c r="C48" s="7"/>
      <c r="D48" s="24"/>
      <c r="E48" s="24"/>
      <c r="F48" s="24"/>
      <c r="G48" s="24"/>
      <c r="H48" s="24"/>
      <c r="I48" s="24"/>
      <c r="J48" s="4"/>
      <c r="K48" s="4"/>
      <c r="L48" s="4"/>
      <c r="M48" s="4"/>
      <c r="N48" s="4"/>
      <c r="O48" s="4"/>
      <c r="P48" s="4"/>
      <c r="Q48" s="10"/>
    </row>
    <row r="49" spans="2:17" x14ac:dyDescent="0.35">
      <c r="B49" s="6"/>
      <c r="C49" s="7"/>
      <c r="D49" s="24"/>
      <c r="E49" s="24"/>
      <c r="F49" s="24"/>
      <c r="G49" s="24"/>
      <c r="H49" s="24"/>
      <c r="I49" s="24"/>
      <c r="J49" s="4"/>
      <c r="K49" s="4"/>
      <c r="L49" s="4"/>
      <c r="M49" s="4"/>
      <c r="N49" s="4"/>
      <c r="O49" s="4"/>
      <c r="P49" s="4"/>
      <c r="Q49" s="10"/>
    </row>
    <row r="50" spans="2:17" x14ac:dyDescent="0.35">
      <c r="B50" s="6"/>
      <c r="C50" s="7"/>
      <c r="D50" s="24"/>
      <c r="E50" s="24"/>
      <c r="F50" s="24"/>
      <c r="G50" s="24"/>
      <c r="H50" s="24"/>
      <c r="I50" s="24"/>
      <c r="J50" s="4"/>
      <c r="K50" s="4"/>
      <c r="L50" s="4"/>
      <c r="M50" s="4"/>
      <c r="N50" s="4"/>
      <c r="O50" s="4"/>
      <c r="P50" s="4"/>
      <c r="Q50" s="10"/>
    </row>
    <row r="51" spans="2:17" x14ac:dyDescent="0.35">
      <c r="B51" s="6"/>
      <c r="C51" s="7"/>
      <c r="D51" s="24"/>
      <c r="E51" s="24"/>
      <c r="F51" s="24"/>
      <c r="G51" s="24"/>
      <c r="H51" s="24"/>
      <c r="I51" s="24"/>
      <c r="J51" s="4"/>
      <c r="K51" s="4"/>
      <c r="L51" s="4"/>
      <c r="M51" s="4"/>
      <c r="N51" s="4"/>
      <c r="O51" s="4"/>
      <c r="P51" s="4"/>
      <c r="Q51" s="10"/>
    </row>
    <row r="52" spans="2:17" x14ac:dyDescent="0.35">
      <c r="B52" s="6"/>
      <c r="C52" s="7"/>
      <c r="D52" s="24"/>
      <c r="E52" s="24"/>
      <c r="F52" s="24"/>
      <c r="G52" s="24"/>
      <c r="H52" s="24"/>
      <c r="I52" s="24"/>
      <c r="J52" s="4"/>
      <c r="K52" s="4"/>
      <c r="L52" s="4"/>
      <c r="M52" s="4"/>
      <c r="N52" s="4"/>
      <c r="O52" s="4"/>
      <c r="P52" s="4"/>
      <c r="Q52" s="10"/>
    </row>
    <row r="53" spans="2:17" x14ac:dyDescent="0.35">
      <c r="B53" s="6"/>
      <c r="C53" s="3"/>
      <c r="D53" s="25"/>
      <c r="E53" s="26"/>
      <c r="F53" s="26"/>
      <c r="G53" s="26"/>
      <c r="H53" s="26"/>
      <c r="I53" s="27"/>
      <c r="J53" s="3"/>
      <c r="K53" s="3"/>
      <c r="L53" s="3"/>
      <c r="M53" s="3"/>
      <c r="N53" s="3"/>
      <c r="O53" s="3"/>
      <c r="P53" s="3"/>
      <c r="Q53" s="10"/>
    </row>
    <row r="54" spans="2:17" x14ac:dyDescent="0.35">
      <c r="C54" s="19"/>
      <c r="D54" s="19"/>
      <c r="E54" s="1"/>
      <c r="H54" s="28" t="s">
        <v>19</v>
      </c>
      <c r="I54" s="28"/>
      <c r="J54" s="11">
        <f>COUNTIF(J9:J53,"&gt;=70")</f>
        <v>22</v>
      </c>
      <c r="K54" s="11">
        <f t="shared" ref="K54:P54" si="37">COUNTIF(K9:K53,"&gt;=70")</f>
        <v>22</v>
      </c>
      <c r="L54" s="11">
        <f t="shared" si="37"/>
        <v>32</v>
      </c>
      <c r="M54" s="11">
        <f t="shared" si="37"/>
        <v>32</v>
      </c>
      <c r="N54" s="11">
        <f t="shared" si="37"/>
        <v>32</v>
      </c>
      <c r="O54" s="11">
        <f t="shared" si="37"/>
        <v>0</v>
      </c>
      <c r="P54" s="11">
        <f t="shared" si="37"/>
        <v>0</v>
      </c>
      <c r="Q54" s="15">
        <f t="shared" ref="Q54" si="38">COUNTIF(Q9:Q48,"&gt;=70")</f>
        <v>0</v>
      </c>
    </row>
    <row r="55" spans="2:17" x14ac:dyDescent="0.35">
      <c r="C55" s="19"/>
      <c r="D55" s="19"/>
      <c r="E55" s="8"/>
      <c r="H55" s="23" t="s">
        <v>20</v>
      </c>
      <c r="I55" s="23"/>
      <c r="J55" s="12">
        <f>COUNTIF(J9:J53,"&lt;70")</f>
        <v>15</v>
      </c>
      <c r="K55" s="12">
        <f t="shared" ref="K55:Q55" si="39">COUNTIF(K9:K53,"&lt;70")</f>
        <v>15</v>
      </c>
      <c r="L55" s="12">
        <f t="shared" si="39"/>
        <v>5</v>
      </c>
      <c r="M55" s="12">
        <f t="shared" si="39"/>
        <v>5</v>
      </c>
      <c r="N55" s="12">
        <f t="shared" si="39"/>
        <v>5</v>
      </c>
      <c r="O55" s="12">
        <f t="shared" si="39"/>
        <v>0</v>
      </c>
      <c r="P55" s="12">
        <f t="shared" si="39"/>
        <v>0</v>
      </c>
      <c r="Q55" s="12">
        <f t="shared" si="39"/>
        <v>0</v>
      </c>
    </row>
    <row r="56" spans="2:17" x14ac:dyDescent="0.35">
      <c r="C56" s="19"/>
      <c r="D56" s="19"/>
      <c r="E56" s="19"/>
      <c r="H56" s="23" t="s">
        <v>21</v>
      </c>
      <c r="I56" s="23"/>
      <c r="J56" s="12">
        <f>COUNT(J9:J53)</f>
        <v>37</v>
      </c>
      <c r="K56" s="12">
        <f t="shared" ref="K56:Q56" si="40">COUNT(K9:K53)</f>
        <v>37</v>
      </c>
      <c r="L56" s="12">
        <f t="shared" si="40"/>
        <v>37</v>
      </c>
      <c r="M56" s="12">
        <f t="shared" si="40"/>
        <v>37</v>
      </c>
      <c r="N56" s="12">
        <f t="shared" si="40"/>
        <v>37</v>
      </c>
      <c r="O56" s="12">
        <f t="shared" si="40"/>
        <v>0</v>
      </c>
      <c r="P56" s="12">
        <f t="shared" si="40"/>
        <v>0</v>
      </c>
      <c r="Q56" s="12">
        <f t="shared" si="40"/>
        <v>0</v>
      </c>
    </row>
    <row r="57" spans="2:17" x14ac:dyDescent="0.35">
      <c r="C57" s="19"/>
      <c r="D57" s="19"/>
      <c r="E57" s="1"/>
      <c r="H57" s="20" t="s">
        <v>16</v>
      </c>
      <c r="I57" s="20"/>
      <c r="J57" s="13">
        <f>J54/J56</f>
        <v>0.59459459459459463</v>
      </c>
      <c r="K57" s="14">
        <f t="shared" ref="K57:Q57" si="41">K54/K56</f>
        <v>0.59459459459459463</v>
      </c>
      <c r="L57" s="14">
        <f t="shared" si="41"/>
        <v>0.86486486486486491</v>
      </c>
      <c r="M57" s="14">
        <f t="shared" si="41"/>
        <v>0.86486486486486491</v>
      </c>
      <c r="N57" s="14">
        <f t="shared" si="41"/>
        <v>0.86486486486486491</v>
      </c>
      <c r="O57" s="14" t="e">
        <f t="shared" si="41"/>
        <v>#DIV/0!</v>
      </c>
      <c r="P57" s="14" t="e">
        <f t="shared" si="41"/>
        <v>#DIV/0!</v>
      </c>
      <c r="Q57" s="14" t="e">
        <f t="shared" si="41"/>
        <v>#DIV/0!</v>
      </c>
    </row>
    <row r="58" spans="2:17" x14ac:dyDescent="0.35">
      <c r="C58" s="19"/>
      <c r="D58" s="19"/>
      <c r="E58" s="1"/>
      <c r="H58" s="20" t="s">
        <v>17</v>
      </c>
      <c r="I58" s="20"/>
      <c r="J58" s="13">
        <f>J55/J56</f>
        <v>0.40540540540540543</v>
      </c>
      <c r="K58" s="13">
        <f t="shared" ref="K58:Q58" si="42">K55/K56</f>
        <v>0.40540540540540543</v>
      </c>
      <c r="L58" s="14">
        <f t="shared" si="42"/>
        <v>0.13513513513513514</v>
      </c>
      <c r="M58" s="14">
        <f t="shared" si="42"/>
        <v>0.13513513513513514</v>
      </c>
      <c r="N58" s="14">
        <f t="shared" si="42"/>
        <v>0.13513513513513514</v>
      </c>
      <c r="O58" s="14" t="e">
        <f t="shared" si="42"/>
        <v>#DIV/0!</v>
      </c>
      <c r="P58" s="14" t="e">
        <f t="shared" si="42"/>
        <v>#DIV/0!</v>
      </c>
      <c r="Q58" s="14" t="e">
        <f t="shared" si="42"/>
        <v>#DIV/0!</v>
      </c>
    </row>
    <row r="59" spans="2:17" x14ac:dyDescent="0.35">
      <c r="C59" s="19"/>
      <c r="D59" s="19"/>
      <c r="E59" s="8"/>
    </row>
    <row r="60" spans="2:17" x14ac:dyDescent="0.35">
      <c r="C60" s="1"/>
      <c r="D60" s="1"/>
      <c r="E60" s="8"/>
    </row>
    <row r="61" spans="2:17" x14ac:dyDescent="0.35">
      <c r="J61" s="21"/>
      <c r="K61" s="21"/>
      <c r="L61" s="21"/>
      <c r="M61" s="21"/>
      <c r="N61" s="21"/>
      <c r="O61" s="21"/>
      <c r="P61" s="21"/>
    </row>
    <row r="62" spans="2:17" x14ac:dyDescent="0.35">
      <c r="J62" s="22" t="s">
        <v>18</v>
      </c>
      <c r="K62" s="22"/>
      <c r="L62" s="22"/>
      <c r="M62" s="22"/>
      <c r="N62" s="22"/>
      <c r="O62" s="22"/>
      <c r="P62" s="2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topLeftCell="A16" zoomScale="84" zoomScaleNormal="84" workbookViewId="0">
      <selection activeCell="U19" sqref="U19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3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35">
      <c r="C4" t="s">
        <v>0</v>
      </c>
      <c r="D4" s="35" t="s">
        <v>122</v>
      </c>
      <c r="E4" s="35"/>
      <c r="F4" s="35"/>
      <c r="G4" s="35"/>
      <c r="I4" t="s">
        <v>1</v>
      </c>
      <c r="J4" s="36" t="s">
        <v>121</v>
      </c>
      <c r="K4" s="36"/>
      <c r="M4" t="s">
        <v>2</v>
      </c>
      <c r="N4" s="37">
        <f>'Con Or A los NEg'!N4:O4</f>
        <v>45448</v>
      </c>
      <c r="O4" s="37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6" t="s">
        <v>27</v>
      </c>
      <c r="E6" s="36"/>
      <c r="F6" s="36"/>
      <c r="G6" s="36"/>
      <c r="I6" s="19" t="s">
        <v>22</v>
      </c>
      <c r="J6" s="19"/>
      <c r="K6" s="38" t="s">
        <v>30</v>
      </c>
      <c r="L6" s="38"/>
      <c r="M6" s="38"/>
      <c r="N6" s="38"/>
      <c r="O6" s="38"/>
      <c r="P6" s="38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10</v>
      </c>
      <c r="L8" s="4" t="s">
        <v>11</v>
      </c>
      <c r="M8" s="18" t="s">
        <v>12</v>
      </c>
      <c r="N8" s="18" t="s">
        <v>13</v>
      </c>
      <c r="O8" s="4" t="s">
        <v>14</v>
      </c>
      <c r="P8" s="4" t="s">
        <v>15</v>
      </c>
      <c r="Q8" s="9" t="s">
        <v>23</v>
      </c>
    </row>
    <row r="9" spans="2:18" ht="15.5" x14ac:dyDescent="0.35">
      <c r="B9" s="16">
        <v>1</v>
      </c>
      <c r="C9" s="3" t="s">
        <v>123</v>
      </c>
      <c r="D9" s="40" t="s">
        <v>157</v>
      </c>
      <c r="E9" s="41"/>
      <c r="F9" s="41"/>
      <c r="G9" s="41"/>
      <c r="H9" s="41"/>
      <c r="I9" s="42"/>
      <c r="J9" s="16">
        <v>90</v>
      </c>
      <c r="K9" s="4">
        <f>J9</f>
        <v>90</v>
      </c>
      <c r="L9" s="4">
        <v>100</v>
      </c>
      <c r="M9" s="4">
        <f>L9</f>
        <v>100</v>
      </c>
      <c r="N9" s="4">
        <f>M9</f>
        <v>100</v>
      </c>
      <c r="O9" s="4"/>
      <c r="P9" s="4"/>
      <c r="Q9" s="10">
        <f>SUM(J9:P9)/7</f>
        <v>68.571428571428569</v>
      </c>
    </row>
    <row r="10" spans="2:18" ht="15.5" x14ac:dyDescent="0.35">
      <c r="B10" s="16">
        <v>2</v>
      </c>
      <c r="C10" s="3" t="s">
        <v>124</v>
      </c>
      <c r="D10" s="40" t="s">
        <v>158</v>
      </c>
      <c r="E10" s="41"/>
      <c r="F10" s="41"/>
      <c r="G10" s="41"/>
      <c r="H10" s="41"/>
      <c r="I10" s="42"/>
      <c r="J10" s="16">
        <v>92</v>
      </c>
      <c r="K10" s="4">
        <f t="shared" ref="K10:K42" si="0">J10</f>
        <v>92</v>
      </c>
      <c r="L10" s="4">
        <v>100</v>
      </c>
      <c r="M10" s="4">
        <f t="shared" ref="M10:N10" si="1">L10</f>
        <v>100</v>
      </c>
      <c r="N10" s="4">
        <f t="shared" si="1"/>
        <v>100</v>
      </c>
      <c r="O10" s="4"/>
      <c r="P10" s="4"/>
      <c r="Q10" s="10">
        <f t="shared" ref="Q10:Q48" si="2">SUM(J10:P10)/7</f>
        <v>69.142857142857139</v>
      </c>
    </row>
    <row r="11" spans="2:18" ht="15.5" x14ac:dyDescent="0.35">
      <c r="B11" s="16">
        <v>3</v>
      </c>
      <c r="C11" s="3" t="s">
        <v>125</v>
      </c>
      <c r="D11" s="40" t="s">
        <v>159</v>
      </c>
      <c r="E11" s="41"/>
      <c r="F11" s="41"/>
      <c r="G11" s="41"/>
      <c r="H11" s="41"/>
      <c r="I11" s="42"/>
      <c r="J11" s="16">
        <v>91</v>
      </c>
      <c r="K11" s="4">
        <f t="shared" si="0"/>
        <v>91</v>
      </c>
      <c r="L11" s="4">
        <v>100</v>
      </c>
      <c r="M11" s="4">
        <f t="shared" ref="M11:N11" si="3">L11</f>
        <v>100</v>
      </c>
      <c r="N11" s="4">
        <f t="shared" si="3"/>
        <v>100</v>
      </c>
      <c r="O11" s="4"/>
      <c r="P11" s="4"/>
      <c r="Q11" s="10">
        <f t="shared" si="2"/>
        <v>68.857142857142861</v>
      </c>
    </row>
    <row r="12" spans="2:18" ht="15.5" x14ac:dyDescent="0.35">
      <c r="B12" s="16">
        <v>4</v>
      </c>
      <c r="C12" s="3" t="s">
        <v>126</v>
      </c>
      <c r="D12" s="40" t="s">
        <v>160</v>
      </c>
      <c r="E12" s="41"/>
      <c r="F12" s="41"/>
      <c r="G12" s="41"/>
      <c r="H12" s="41"/>
      <c r="I12" s="42"/>
      <c r="J12" s="16">
        <v>78</v>
      </c>
      <c r="K12" s="4">
        <f t="shared" si="0"/>
        <v>78</v>
      </c>
      <c r="L12" s="4">
        <v>100</v>
      </c>
      <c r="M12" s="4">
        <f t="shared" ref="M12:N12" si="4">L12</f>
        <v>100</v>
      </c>
      <c r="N12" s="4">
        <f t="shared" si="4"/>
        <v>100</v>
      </c>
      <c r="O12" s="4"/>
      <c r="P12" s="4"/>
      <c r="Q12" s="10">
        <f t="shared" si="2"/>
        <v>65.142857142857139</v>
      </c>
    </row>
    <row r="13" spans="2:18" ht="15.5" x14ac:dyDescent="0.35">
      <c r="B13" s="16">
        <v>5</v>
      </c>
      <c r="C13" s="3" t="s">
        <v>127</v>
      </c>
      <c r="D13" s="40" t="s">
        <v>161</v>
      </c>
      <c r="E13" s="41"/>
      <c r="F13" s="41"/>
      <c r="G13" s="41"/>
      <c r="H13" s="41"/>
      <c r="I13" s="42"/>
      <c r="J13" s="16">
        <v>81</v>
      </c>
      <c r="K13" s="4">
        <f t="shared" si="0"/>
        <v>81</v>
      </c>
      <c r="L13" s="4">
        <v>100</v>
      </c>
      <c r="M13" s="4">
        <f t="shared" ref="M13:N13" si="5">L13</f>
        <v>100</v>
      </c>
      <c r="N13" s="4">
        <f t="shared" si="5"/>
        <v>100</v>
      </c>
      <c r="O13" s="4"/>
      <c r="P13" s="4"/>
      <c r="Q13" s="10">
        <f t="shared" si="2"/>
        <v>66</v>
      </c>
    </row>
    <row r="14" spans="2:18" ht="15.5" x14ac:dyDescent="0.35">
      <c r="B14" s="16">
        <v>6</v>
      </c>
      <c r="C14" s="3" t="s">
        <v>128</v>
      </c>
      <c r="D14" s="40" t="s">
        <v>162</v>
      </c>
      <c r="E14" s="41"/>
      <c r="F14" s="41"/>
      <c r="G14" s="41"/>
      <c r="H14" s="41"/>
      <c r="I14" s="42"/>
      <c r="J14" s="16">
        <v>0</v>
      </c>
      <c r="K14" s="4">
        <f t="shared" si="0"/>
        <v>0</v>
      </c>
      <c r="L14" s="4">
        <v>80</v>
      </c>
      <c r="M14" s="4">
        <f t="shared" ref="M14:N14" si="6">L14</f>
        <v>80</v>
      </c>
      <c r="N14" s="4">
        <f t="shared" si="6"/>
        <v>80</v>
      </c>
      <c r="O14" s="4"/>
      <c r="P14" s="4"/>
      <c r="Q14" s="10">
        <f t="shared" si="2"/>
        <v>34.285714285714285</v>
      </c>
    </row>
    <row r="15" spans="2:18" ht="15.5" x14ac:dyDescent="0.35">
      <c r="B15" s="16">
        <v>7</v>
      </c>
      <c r="C15" s="3" t="s">
        <v>129</v>
      </c>
      <c r="D15" s="40" t="s">
        <v>163</v>
      </c>
      <c r="E15" s="41"/>
      <c r="F15" s="41"/>
      <c r="G15" s="41"/>
      <c r="H15" s="41"/>
      <c r="I15" s="42"/>
      <c r="J15" s="16">
        <v>0</v>
      </c>
      <c r="K15" s="4">
        <f t="shared" si="0"/>
        <v>0</v>
      </c>
      <c r="L15" s="4">
        <v>80</v>
      </c>
      <c r="M15" s="4">
        <f t="shared" ref="M15:N15" si="7">L15</f>
        <v>80</v>
      </c>
      <c r="N15" s="4">
        <f t="shared" si="7"/>
        <v>80</v>
      </c>
      <c r="O15" s="4"/>
      <c r="P15" s="4"/>
      <c r="Q15" s="10">
        <f t="shared" si="2"/>
        <v>34.285714285714285</v>
      </c>
    </row>
    <row r="16" spans="2:18" ht="15.5" x14ac:dyDescent="0.35">
      <c r="B16" s="16">
        <v>8</v>
      </c>
      <c r="C16" s="3" t="s">
        <v>130</v>
      </c>
      <c r="D16" s="40" t="s">
        <v>164</v>
      </c>
      <c r="E16" s="41"/>
      <c r="F16" s="41"/>
      <c r="G16" s="41"/>
      <c r="H16" s="41"/>
      <c r="I16" s="42"/>
      <c r="J16" s="16">
        <v>100</v>
      </c>
      <c r="K16" s="4">
        <f t="shared" si="0"/>
        <v>100</v>
      </c>
      <c r="L16" s="4">
        <v>100</v>
      </c>
      <c r="M16" s="4">
        <f t="shared" ref="M16:N16" si="8">L16</f>
        <v>100</v>
      </c>
      <c r="N16" s="4">
        <f t="shared" si="8"/>
        <v>100</v>
      </c>
      <c r="O16" s="4"/>
      <c r="P16" s="4"/>
      <c r="Q16" s="10">
        <f t="shared" si="2"/>
        <v>71.428571428571431</v>
      </c>
    </row>
    <row r="17" spans="2:17" ht="15.5" x14ac:dyDescent="0.35">
      <c r="B17" s="16">
        <v>9</v>
      </c>
      <c r="C17" s="3" t="s">
        <v>131</v>
      </c>
      <c r="D17" s="40" t="s">
        <v>165</v>
      </c>
      <c r="E17" s="41"/>
      <c r="F17" s="41"/>
      <c r="G17" s="41"/>
      <c r="H17" s="41"/>
      <c r="I17" s="42"/>
      <c r="J17" s="16">
        <v>90</v>
      </c>
      <c r="K17" s="4">
        <f t="shared" si="0"/>
        <v>90</v>
      </c>
      <c r="L17" s="4">
        <v>100</v>
      </c>
      <c r="M17" s="4">
        <f t="shared" ref="M17:N17" si="9">L17</f>
        <v>100</v>
      </c>
      <c r="N17" s="4">
        <f t="shared" si="9"/>
        <v>100</v>
      </c>
      <c r="O17" s="4"/>
      <c r="P17" s="4"/>
      <c r="Q17" s="10">
        <f t="shared" si="2"/>
        <v>68.571428571428569</v>
      </c>
    </row>
    <row r="18" spans="2:17" ht="15.5" x14ac:dyDescent="0.35">
      <c r="B18" s="16">
        <v>10</v>
      </c>
      <c r="C18" s="3" t="s">
        <v>132</v>
      </c>
      <c r="D18" s="40" t="s">
        <v>166</v>
      </c>
      <c r="E18" s="41"/>
      <c r="F18" s="41"/>
      <c r="G18" s="41"/>
      <c r="H18" s="41"/>
      <c r="I18" s="42"/>
      <c r="J18" s="16">
        <v>100</v>
      </c>
      <c r="K18" s="4">
        <f t="shared" si="0"/>
        <v>100</v>
      </c>
      <c r="L18" s="4">
        <v>100</v>
      </c>
      <c r="M18" s="4">
        <f t="shared" ref="M18:N18" si="10">L18</f>
        <v>100</v>
      </c>
      <c r="N18" s="4">
        <f t="shared" si="10"/>
        <v>100</v>
      </c>
      <c r="O18" s="4"/>
      <c r="P18" s="4"/>
      <c r="Q18" s="10">
        <f t="shared" si="2"/>
        <v>71.428571428571431</v>
      </c>
    </row>
    <row r="19" spans="2:17" ht="15.5" x14ac:dyDescent="0.35">
      <c r="B19" s="16">
        <v>11</v>
      </c>
      <c r="C19" s="3" t="s">
        <v>133</v>
      </c>
      <c r="D19" s="40" t="s">
        <v>167</v>
      </c>
      <c r="E19" s="41"/>
      <c r="F19" s="41"/>
      <c r="G19" s="41"/>
      <c r="H19" s="41"/>
      <c r="I19" s="42"/>
      <c r="J19" s="16">
        <v>97</v>
      </c>
      <c r="K19" s="4">
        <f t="shared" si="0"/>
        <v>97</v>
      </c>
      <c r="L19" s="4">
        <v>100</v>
      </c>
      <c r="M19" s="4">
        <f t="shared" ref="M19:N19" si="11">L19</f>
        <v>100</v>
      </c>
      <c r="N19" s="4">
        <f t="shared" si="11"/>
        <v>100</v>
      </c>
      <c r="O19" s="4"/>
      <c r="P19" s="4"/>
      <c r="Q19" s="10">
        <f t="shared" si="2"/>
        <v>70.571428571428569</v>
      </c>
    </row>
    <row r="20" spans="2:17" ht="15.5" x14ac:dyDescent="0.35">
      <c r="B20" s="16">
        <v>12</v>
      </c>
      <c r="C20" s="3" t="s">
        <v>134</v>
      </c>
      <c r="D20" s="40" t="s">
        <v>168</v>
      </c>
      <c r="E20" s="41"/>
      <c r="F20" s="41"/>
      <c r="G20" s="41"/>
      <c r="H20" s="41"/>
      <c r="I20" s="42"/>
      <c r="J20" s="16">
        <v>96</v>
      </c>
      <c r="K20" s="4">
        <f t="shared" si="0"/>
        <v>96</v>
      </c>
      <c r="L20" s="4">
        <v>100</v>
      </c>
      <c r="M20" s="4">
        <f t="shared" ref="M20:N20" si="12">L20</f>
        <v>100</v>
      </c>
      <c r="N20" s="4">
        <f t="shared" si="12"/>
        <v>100</v>
      </c>
      <c r="O20" s="4"/>
      <c r="P20" s="4"/>
      <c r="Q20" s="10">
        <f t="shared" si="2"/>
        <v>70.285714285714292</v>
      </c>
    </row>
    <row r="21" spans="2:17" ht="15.5" x14ac:dyDescent="0.35">
      <c r="B21" s="16">
        <v>13</v>
      </c>
      <c r="C21" s="3" t="s">
        <v>135</v>
      </c>
      <c r="D21" s="40" t="s">
        <v>169</v>
      </c>
      <c r="E21" s="41"/>
      <c r="F21" s="41"/>
      <c r="G21" s="41"/>
      <c r="H21" s="41"/>
      <c r="I21" s="42"/>
      <c r="J21" s="16">
        <v>82</v>
      </c>
      <c r="K21" s="4">
        <f t="shared" si="0"/>
        <v>82</v>
      </c>
      <c r="L21" s="4">
        <v>100</v>
      </c>
      <c r="M21" s="4">
        <f t="shared" ref="M21:N21" si="13">L21</f>
        <v>100</v>
      </c>
      <c r="N21" s="4">
        <f t="shared" si="13"/>
        <v>100</v>
      </c>
      <c r="O21" s="4"/>
      <c r="P21" s="4"/>
      <c r="Q21" s="10">
        <f t="shared" si="2"/>
        <v>66.285714285714292</v>
      </c>
    </row>
    <row r="22" spans="2:17" ht="15.5" x14ac:dyDescent="0.35">
      <c r="B22" s="16">
        <v>14</v>
      </c>
      <c r="C22" s="3" t="s">
        <v>136</v>
      </c>
      <c r="D22" s="40" t="s">
        <v>170</v>
      </c>
      <c r="E22" s="41"/>
      <c r="F22" s="41"/>
      <c r="G22" s="41"/>
      <c r="H22" s="41"/>
      <c r="I22" s="42"/>
      <c r="J22" s="16">
        <v>0</v>
      </c>
      <c r="K22" s="4">
        <f t="shared" si="0"/>
        <v>0</v>
      </c>
      <c r="L22" s="4">
        <v>80</v>
      </c>
      <c r="M22" s="4">
        <f t="shared" ref="M22:N22" si="14">L22</f>
        <v>80</v>
      </c>
      <c r="N22" s="4">
        <f t="shared" si="14"/>
        <v>80</v>
      </c>
      <c r="O22" s="4"/>
      <c r="P22" s="4"/>
      <c r="Q22" s="10">
        <f t="shared" si="2"/>
        <v>34.285714285714285</v>
      </c>
    </row>
    <row r="23" spans="2:17" ht="15.5" x14ac:dyDescent="0.35">
      <c r="B23" s="16">
        <v>15</v>
      </c>
      <c r="C23" s="3" t="s">
        <v>137</v>
      </c>
      <c r="D23" s="40" t="s">
        <v>171</v>
      </c>
      <c r="E23" s="41"/>
      <c r="F23" s="41"/>
      <c r="G23" s="41"/>
      <c r="H23" s="41"/>
      <c r="I23" s="42"/>
      <c r="J23" s="16">
        <v>0</v>
      </c>
      <c r="K23" s="4">
        <f t="shared" si="0"/>
        <v>0</v>
      </c>
      <c r="L23" s="4">
        <v>80</v>
      </c>
      <c r="M23" s="4">
        <f t="shared" ref="M23:N23" si="15">L23</f>
        <v>80</v>
      </c>
      <c r="N23" s="4">
        <f t="shared" si="15"/>
        <v>80</v>
      </c>
      <c r="O23" s="4"/>
      <c r="P23" s="4"/>
      <c r="Q23" s="10">
        <f t="shared" si="2"/>
        <v>34.285714285714285</v>
      </c>
    </row>
    <row r="24" spans="2:17" ht="15.5" x14ac:dyDescent="0.35">
      <c r="B24" s="16">
        <v>16</v>
      </c>
      <c r="C24" s="3" t="s">
        <v>138</v>
      </c>
      <c r="D24" s="40" t="s">
        <v>172</v>
      </c>
      <c r="E24" s="41"/>
      <c r="F24" s="41"/>
      <c r="G24" s="41"/>
      <c r="H24" s="41"/>
      <c r="I24" s="42"/>
      <c r="J24" s="16">
        <v>90</v>
      </c>
      <c r="K24" s="4">
        <f t="shared" si="0"/>
        <v>90</v>
      </c>
      <c r="L24" s="4">
        <v>100</v>
      </c>
      <c r="M24" s="4">
        <f t="shared" ref="M24:N24" si="16">L24</f>
        <v>100</v>
      </c>
      <c r="N24" s="4">
        <f t="shared" si="16"/>
        <v>100</v>
      </c>
      <c r="O24" s="4"/>
      <c r="P24" s="4"/>
      <c r="Q24" s="10">
        <f t="shared" si="2"/>
        <v>68.571428571428569</v>
      </c>
    </row>
    <row r="25" spans="2:17" ht="15.5" x14ac:dyDescent="0.35">
      <c r="B25" s="16">
        <v>17</v>
      </c>
      <c r="C25" s="3" t="s">
        <v>139</v>
      </c>
      <c r="D25" s="40" t="s">
        <v>173</v>
      </c>
      <c r="E25" s="41"/>
      <c r="F25" s="41"/>
      <c r="G25" s="41"/>
      <c r="H25" s="41"/>
      <c r="I25" s="42"/>
      <c r="J25" s="16">
        <v>89</v>
      </c>
      <c r="K25" s="4">
        <f t="shared" si="0"/>
        <v>89</v>
      </c>
      <c r="L25" s="4">
        <v>100</v>
      </c>
      <c r="M25" s="4">
        <f t="shared" ref="M25:N25" si="17">L25</f>
        <v>100</v>
      </c>
      <c r="N25" s="4">
        <f t="shared" si="17"/>
        <v>100</v>
      </c>
      <c r="O25" s="4"/>
      <c r="P25" s="4"/>
      <c r="Q25" s="10">
        <f t="shared" si="2"/>
        <v>68.285714285714292</v>
      </c>
    </row>
    <row r="26" spans="2:17" ht="15.5" x14ac:dyDescent="0.35">
      <c r="B26" s="16">
        <v>18</v>
      </c>
      <c r="C26" s="3" t="s">
        <v>140</v>
      </c>
      <c r="D26" s="40" t="s">
        <v>174</v>
      </c>
      <c r="E26" s="41"/>
      <c r="F26" s="41"/>
      <c r="G26" s="41"/>
      <c r="H26" s="41"/>
      <c r="I26" s="42"/>
      <c r="J26" s="16">
        <v>70</v>
      </c>
      <c r="K26" s="4">
        <f t="shared" si="0"/>
        <v>70</v>
      </c>
      <c r="L26" s="4">
        <v>100</v>
      </c>
      <c r="M26" s="4">
        <f t="shared" ref="M26:N26" si="18">L26</f>
        <v>100</v>
      </c>
      <c r="N26" s="4">
        <f t="shared" si="18"/>
        <v>100</v>
      </c>
      <c r="O26" s="4"/>
      <c r="P26" s="4"/>
      <c r="Q26" s="10">
        <f t="shared" si="2"/>
        <v>62.857142857142854</v>
      </c>
    </row>
    <row r="27" spans="2:17" ht="15.5" x14ac:dyDescent="0.35">
      <c r="B27" s="16">
        <v>19</v>
      </c>
      <c r="C27" s="3" t="s">
        <v>141</v>
      </c>
      <c r="D27" s="40" t="s">
        <v>175</v>
      </c>
      <c r="E27" s="41"/>
      <c r="F27" s="41"/>
      <c r="G27" s="41"/>
      <c r="H27" s="41"/>
      <c r="I27" s="42"/>
      <c r="J27" s="16">
        <v>0</v>
      </c>
      <c r="K27" s="4">
        <f t="shared" si="0"/>
        <v>0</v>
      </c>
      <c r="L27" s="4">
        <v>80</v>
      </c>
      <c r="M27" s="4">
        <f t="shared" ref="M27:N27" si="19">L27</f>
        <v>80</v>
      </c>
      <c r="N27" s="4">
        <f t="shared" si="19"/>
        <v>80</v>
      </c>
      <c r="O27" s="4"/>
      <c r="P27" s="4"/>
      <c r="Q27" s="10">
        <f t="shared" si="2"/>
        <v>34.285714285714285</v>
      </c>
    </row>
    <row r="28" spans="2:17" ht="15.5" x14ac:dyDescent="0.35">
      <c r="B28" s="16">
        <v>20</v>
      </c>
      <c r="C28" s="3" t="s">
        <v>142</v>
      </c>
      <c r="D28" s="40" t="s">
        <v>176</v>
      </c>
      <c r="E28" s="41"/>
      <c r="F28" s="41"/>
      <c r="G28" s="41"/>
      <c r="H28" s="41"/>
      <c r="I28" s="42"/>
      <c r="J28" s="16">
        <v>86</v>
      </c>
      <c r="K28" s="4">
        <f t="shared" si="0"/>
        <v>86</v>
      </c>
      <c r="L28" s="4">
        <v>100</v>
      </c>
      <c r="M28" s="4">
        <f t="shared" ref="M28:N28" si="20">L28</f>
        <v>100</v>
      </c>
      <c r="N28" s="4">
        <f t="shared" si="20"/>
        <v>100</v>
      </c>
      <c r="O28" s="4"/>
      <c r="P28" s="4"/>
      <c r="Q28" s="10">
        <f t="shared" si="2"/>
        <v>67.428571428571431</v>
      </c>
    </row>
    <row r="29" spans="2:17" ht="15.5" x14ac:dyDescent="0.35">
      <c r="B29" s="16">
        <v>21</v>
      </c>
      <c r="C29" s="3" t="s">
        <v>143</v>
      </c>
      <c r="D29" s="40" t="s">
        <v>177</v>
      </c>
      <c r="E29" s="41"/>
      <c r="F29" s="41"/>
      <c r="G29" s="41"/>
      <c r="H29" s="41"/>
      <c r="I29" s="42"/>
      <c r="J29" s="16">
        <v>96</v>
      </c>
      <c r="K29" s="4">
        <f t="shared" si="0"/>
        <v>96</v>
      </c>
      <c r="L29" s="4">
        <v>100</v>
      </c>
      <c r="M29" s="4">
        <f t="shared" ref="M29:N29" si="21">L29</f>
        <v>100</v>
      </c>
      <c r="N29" s="4">
        <f t="shared" si="21"/>
        <v>100</v>
      </c>
      <c r="O29" s="4"/>
      <c r="P29" s="4"/>
      <c r="Q29" s="10">
        <f t="shared" si="2"/>
        <v>70.285714285714292</v>
      </c>
    </row>
    <row r="30" spans="2:17" ht="15.5" x14ac:dyDescent="0.35">
      <c r="B30" s="16">
        <v>22</v>
      </c>
      <c r="C30" s="3" t="s">
        <v>144</v>
      </c>
      <c r="D30" s="40" t="s">
        <v>178</v>
      </c>
      <c r="E30" s="41"/>
      <c r="F30" s="41"/>
      <c r="G30" s="41"/>
      <c r="H30" s="41"/>
      <c r="I30" s="42"/>
      <c r="J30" s="16">
        <v>97</v>
      </c>
      <c r="K30" s="4">
        <f t="shared" si="0"/>
        <v>97</v>
      </c>
      <c r="L30" s="4">
        <v>100</v>
      </c>
      <c r="M30" s="4">
        <f t="shared" ref="M30:N30" si="22">L30</f>
        <v>100</v>
      </c>
      <c r="N30" s="4">
        <f t="shared" si="22"/>
        <v>100</v>
      </c>
      <c r="O30" s="4"/>
      <c r="P30" s="4"/>
      <c r="Q30" s="10">
        <f t="shared" si="2"/>
        <v>70.571428571428569</v>
      </c>
    </row>
    <row r="31" spans="2:17" ht="15.5" x14ac:dyDescent="0.35">
      <c r="B31" s="16">
        <v>23</v>
      </c>
      <c r="C31" s="3" t="s">
        <v>145</v>
      </c>
      <c r="D31" s="40" t="s">
        <v>179</v>
      </c>
      <c r="E31" s="41"/>
      <c r="F31" s="41"/>
      <c r="G31" s="41"/>
      <c r="H31" s="41"/>
      <c r="I31" s="42"/>
      <c r="J31" s="16">
        <v>96</v>
      </c>
      <c r="K31" s="4">
        <f t="shared" si="0"/>
        <v>96</v>
      </c>
      <c r="L31" s="4">
        <v>100</v>
      </c>
      <c r="M31" s="4">
        <f t="shared" ref="M31:N31" si="23">L31</f>
        <v>100</v>
      </c>
      <c r="N31" s="4">
        <f t="shared" si="23"/>
        <v>100</v>
      </c>
      <c r="O31" s="4"/>
      <c r="P31" s="4"/>
      <c r="Q31" s="10">
        <f t="shared" si="2"/>
        <v>70.285714285714292</v>
      </c>
    </row>
    <row r="32" spans="2:17" ht="15.5" x14ac:dyDescent="0.35">
      <c r="B32" s="16">
        <v>24</v>
      </c>
      <c r="C32" s="3" t="s">
        <v>146</v>
      </c>
      <c r="D32" s="40" t="s">
        <v>180</v>
      </c>
      <c r="E32" s="41"/>
      <c r="F32" s="41"/>
      <c r="G32" s="41"/>
      <c r="H32" s="41"/>
      <c r="I32" s="42"/>
      <c r="J32" s="16">
        <v>0</v>
      </c>
      <c r="K32" s="4">
        <f t="shared" si="0"/>
        <v>0</v>
      </c>
      <c r="L32" s="4">
        <v>80</v>
      </c>
      <c r="M32" s="4">
        <f t="shared" ref="M32:N32" si="24">L32</f>
        <v>80</v>
      </c>
      <c r="N32" s="4">
        <f t="shared" si="24"/>
        <v>80</v>
      </c>
      <c r="O32" s="4"/>
      <c r="P32" s="4"/>
      <c r="Q32" s="10">
        <f t="shared" si="2"/>
        <v>34.285714285714285</v>
      </c>
    </row>
    <row r="33" spans="2:17" ht="15.5" x14ac:dyDescent="0.35">
      <c r="B33" s="16">
        <v>25</v>
      </c>
      <c r="C33" s="3" t="s">
        <v>147</v>
      </c>
      <c r="D33" s="40" t="s">
        <v>181</v>
      </c>
      <c r="E33" s="41"/>
      <c r="F33" s="41"/>
      <c r="G33" s="41"/>
      <c r="H33" s="41"/>
      <c r="I33" s="42"/>
      <c r="J33" s="16">
        <v>82</v>
      </c>
      <c r="K33" s="4">
        <f t="shared" si="0"/>
        <v>82</v>
      </c>
      <c r="L33" s="4">
        <v>100</v>
      </c>
      <c r="M33" s="4">
        <f t="shared" ref="M33:N33" si="25">L33</f>
        <v>100</v>
      </c>
      <c r="N33" s="4">
        <f t="shared" si="25"/>
        <v>100</v>
      </c>
      <c r="O33" s="4"/>
      <c r="P33" s="4"/>
      <c r="Q33" s="10">
        <f t="shared" si="2"/>
        <v>66.285714285714292</v>
      </c>
    </row>
    <row r="34" spans="2:17" ht="15.5" x14ac:dyDescent="0.35">
      <c r="B34" s="16">
        <v>26</v>
      </c>
      <c r="C34" s="3" t="s">
        <v>148</v>
      </c>
      <c r="D34" s="40" t="s">
        <v>182</v>
      </c>
      <c r="E34" s="41"/>
      <c r="F34" s="41"/>
      <c r="G34" s="41"/>
      <c r="H34" s="41"/>
      <c r="I34" s="42"/>
      <c r="J34" s="16">
        <v>100</v>
      </c>
      <c r="K34" s="4">
        <f t="shared" si="0"/>
        <v>100</v>
      </c>
      <c r="L34" s="4">
        <v>100</v>
      </c>
      <c r="M34" s="4">
        <f t="shared" ref="M34:N34" si="26">L34</f>
        <v>100</v>
      </c>
      <c r="N34" s="4">
        <f t="shared" si="26"/>
        <v>100</v>
      </c>
      <c r="O34" s="4"/>
      <c r="P34" s="4"/>
      <c r="Q34" s="10">
        <f t="shared" si="2"/>
        <v>71.428571428571431</v>
      </c>
    </row>
    <row r="35" spans="2:17" ht="15.5" x14ac:dyDescent="0.35">
      <c r="B35" s="16">
        <v>27</v>
      </c>
      <c r="C35" s="3" t="s">
        <v>149</v>
      </c>
      <c r="D35" s="40" t="s">
        <v>183</v>
      </c>
      <c r="E35" s="41"/>
      <c r="F35" s="41"/>
      <c r="G35" s="41"/>
      <c r="H35" s="41"/>
      <c r="I35" s="42"/>
      <c r="J35" s="16">
        <v>100</v>
      </c>
      <c r="K35" s="4">
        <f t="shared" si="0"/>
        <v>100</v>
      </c>
      <c r="L35" s="4">
        <v>100</v>
      </c>
      <c r="M35" s="4">
        <f t="shared" ref="M35:N35" si="27">L35</f>
        <v>100</v>
      </c>
      <c r="N35" s="4">
        <f t="shared" si="27"/>
        <v>100</v>
      </c>
      <c r="O35" s="4"/>
      <c r="P35" s="4"/>
      <c r="Q35" s="10">
        <f t="shared" si="2"/>
        <v>71.428571428571431</v>
      </c>
    </row>
    <row r="36" spans="2:17" ht="15.5" x14ac:dyDescent="0.35">
      <c r="B36" s="16">
        <v>28</v>
      </c>
      <c r="C36" s="3" t="s">
        <v>150</v>
      </c>
      <c r="D36" s="40" t="s">
        <v>184</v>
      </c>
      <c r="E36" s="41"/>
      <c r="F36" s="41"/>
      <c r="G36" s="41"/>
      <c r="H36" s="41"/>
      <c r="I36" s="42"/>
      <c r="J36" s="16">
        <v>0</v>
      </c>
      <c r="K36" s="4">
        <f t="shared" si="0"/>
        <v>0</v>
      </c>
      <c r="L36" s="4">
        <v>80</v>
      </c>
      <c r="M36" s="4">
        <f t="shared" ref="M36:N36" si="28">L36</f>
        <v>80</v>
      </c>
      <c r="N36" s="4">
        <f t="shared" si="28"/>
        <v>80</v>
      </c>
      <c r="O36" s="4"/>
      <c r="P36" s="4"/>
      <c r="Q36" s="10">
        <f t="shared" si="2"/>
        <v>34.285714285714285</v>
      </c>
    </row>
    <row r="37" spans="2:17" ht="15.5" x14ac:dyDescent="0.35">
      <c r="B37" s="16">
        <v>29</v>
      </c>
      <c r="C37" s="3" t="s">
        <v>151</v>
      </c>
      <c r="D37" s="40" t="s">
        <v>185</v>
      </c>
      <c r="E37" s="41"/>
      <c r="F37" s="41"/>
      <c r="G37" s="41"/>
      <c r="H37" s="41"/>
      <c r="I37" s="42"/>
      <c r="J37" s="4">
        <v>85</v>
      </c>
      <c r="K37" s="4">
        <f t="shared" si="0"/>
        <v>85</v>
      </c>
      <c r="L37" s="4">
        <v>100</v>
      </c>
      <c r="M37" s="4">
        <f t="shared" ref="M37:N37" si="29">L37</f>
        <v>100</v>
      </c>
      <c r="N37" s="4">
        <f t="shared" si="29"/>
        <v>100</v>
      </c>
      <c r="O37" s="4"/>
      <c r="P37" s="4"/>
      <c r="Q37" s="10">
        <f t="shared" si="2"/>
        <v>67.142857142857139</v>
      </c>
    </row>
    <row r="38" spans="2:17" ht="15.5" x14ac:dyDescent="0.35">
      <c r="B38" s="16">
        <v>30</v>
      </c>
      <c r="C38" s="3" t="s">
        <v>152</v>
      </c>
      <c r="D38" s="40" t="s">
        <v>186</v>
      </c>
      <c r="E38" s="41"/>
      <c r="F38" s="41"/>
      <c r="G38" s="41"/>
      <c r="H38" s="41"/>
      <c r="I38" s="42"/>
      <c r="J38" s="4">
        <v>86</v>
      </c>
      <c r="K38" s="4">
        <f t="shared" si="0"/>
        <v>86</v>
      </c>
      <c r="L38" s="4">
        <v>100</v>
      </c>
      <c r="M38" s="4">
        <f t="shared" ref="M38:N38" si="30">L38</f>
        <v>100</v>
      </c>
      <c r="N38" s="4">
        <f t="shared" si="30"/>
        <v>100</v>
      </c>
      <c r="O38" s="4"/>
      <c r="P38" s="4"/>
      <c r="Q38" s="10">
        <f t="shared" si="2"/>
        <v>67.428571428571431</v>
      </c>
    </row>
    <row r="39" spans="2:17" ht="15.5" x14ac:dyDescent="0.35">
      <c r="B39" s="16">
        <v>31</v>
      </c>
      <c r="C39" s="3" t="s">
        <v>153</v>
      </c>
      <c r="D39" s="40" t="s">
        <v>187</v>
      </c>
      <c r="E39" s="41"/>
      <c r="F39" s="41"/>
      <c r="G39" s="41"/>
      <c r="H39" s="41"/>
      <c r="I39" s="42"/>
      <c r="J39" s="4">
        <v>0</v>
      </c>
      <c r="K39" s="4">
        <f t="shared" si="0"/>
        <v>0</v>
      </c>
      <c r="L39" s="4">
        <v>80</v>
      </c>
      <c r="M39" s="4">
        <f t="shared" ref="M39:N39" si="31">L39</f>
        <v>80</v>
      </c>
      <c r="N39" s="4">
        <f t="shared" si="31"/>
        <v>80</v>
      </c>
      <c r="O39" s="4"/>
      <c r="P39" s="4"/>
      <c r="Q39" s="10">
        <f t="shared" si="2"/>
        <v>34.285714285714285</v>
      </c>
    </row>
    <row r="40" spans="2:17" ht="15.5" x14ac:dyDescent="0.35">
      <c r="B40" s="16">
        <v>32</v>
      </c>
      <c r="C40" s="3" t="s">
        <v>154</v>
      </c>
      <c r="D40" s="40" t="s">
        <v>188</v>
      </c>
      <c r="E40" s="41"/>
      <c r="F40" s="41"/>
      <c r="G40" s="41"/>
      <c r="H40" s="41"/>
      <c r="I40" s="42"/>
      <c r="J40" s="4">
        <v>0</v>
      </c>
      <c r="K40" s="4">
        <f t="shared" si="0"/>
        <v>0</v>
      </c>
      <c r="L40" s="4">
        <v>80</v>
      </c>
      <c r="M40" s="4">
        <f t="shared" ref="M40:N40" si="32">L40</f>
        <v>80</v>
      </c>
      <c r="N40" s="4">
        <f t="shared" si="32"/>
        <v>80</v>
      </c>
      <c r="O40" s="4"/>
      <c r="P40" s="4"/>
      <c r="Q40" s="10">
        <f t="shared" si="2"/>
        <v>34.285714285714285</v>
      </c>
    </row>
    <row r="41" spans="2:17" ht="15.5" x14ac:dyDescent="0.35">
      <c r="B41" s="16">
        <v>33</v>
      </c>
      <c r="C41" s="3" t="s">
        <v>155</v>
      </c>
      <c r="D41" s="40" t="s">
        <v>189</v>
      </c>
      <c r="E41" s="41"/>
      <c r="F41" s="41"/>
      <c r="G41" s="41"/>
      <c r="H41" s="41"/>
      <c r="I41" s="42"/>
      <c r="J41" s="4">
        <v>88</v>
      </c>
      <c r="K41" s="4">
        <f t="shared" si="0"/>
        <v>88</v>
      </c>
      <c r="L41" s="4">
        <v>100</v>
      </c>
      <c r="M41" s="4">
        <f t="shared" ref="M41:N41" si="33">L41</f>
        <v>100</v>
      </c>
      <c r="N41" s="4">
        <f t="shared" si="33"/>
        <v>100</v>
      </c>
      <c r="O41" s="4"/>
      <c r="P41" s="4"/>
      <c r="Q41" s="10">
        <f t="shared" si="2"/>
        <v>68</v>
      </c>
    </row>
    <row r="42" spans="2:17" ht="15.5" x14ac:dyDescent="0.35">
      <c r="B42" s="16">
        <v>34</v>
      </c>
      <c r="C42" s="3" t="s">
        <v>156</v>
      </c>
      <c r="D42" s="40" t="s">
        <v>190</v>
      </c>
      <c r="E42" s="41"/>
      <c r="F42" s="41"/>
      <c r="G42" s="41"/>
      <c r="H42" s="41"/>
      <c r="I42" s="42"/>
      <c r="J42" s="4">
        <v>97</v>
      </c>
      <c r="K42" s="4">
        <f t="shared" si="0"/>
        <v>97</v>
      </c>
      <c r="L42" s="4">
        <v>100</v>
      </c>
      <c r="M42" s="4">
        <f t="shared" ref="M42:N42" si="34">L42</f>
        <v>100</v>
      </c>
      <c r="N42" s="4">
        <f t="shared" si="34"/>
        <v>100</v>
      </c>
      <c r="O42" s="4"/>
      <c r="P42" s="4"/>
      <c r="Q42" s="10">
        <f t="shared" si="2"/>
        <v>70.571428571428569</v>
      </c>
    </row>
    <row r="43" spans="2:17" x14ac:dyDescent="0.35">
      <c r="B43" s="6"/>
      <c r="C43" s="6"/>
      <c r="D43" s="24"/>
      <c r="E43" s="24"/>
      <c r="F43" s="24"/>
      <c r="G43" s="24"/>
      <c r="H43" s="24"/>
      <c r="I43" s="24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35">
      <c r="B44" s="6"/>
      <c r="C44" s="6"/>
      <c r="D44" s="24"/>
      <c r="E44" s="24"/>
      <c r="F44" s="24"/>
      <c r="G44" s="24"/>
      <c r="H44" s="24"/>
      <c r="I44" s="24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35">
      <c r="B45" s="6"/>
      <c r="C45" s="7"/>
      <c r="D45" s="24"/>
      <c r="E45" s="24"/>
      <c r="F45" s="24"/>
      <c r="G45" s="24"/>
      <c r="H45" s="24"/>
      <c r="I45" s="24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35">
      <c r="B46" s="6"/>
      <c r="C46" s="7"/>
      <c r="D46" s="24"/>
      <c r="E46" s="24"/>
      <c r="F46" s="24"/>
      <c r="G46" s="24"/>
      <c r="H46" s="24"/>
      <c r="I46" s="24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35">
      <c r="B47" s="6"/>
      <c r="C47" s="7"/>
      <c r="D47" s="24"/>
      <c r="E47" s="24"/>
      <c r="F47" s="24"/>
      <c r="G47" s="24"/>
      <c r="H47" s="24"/>
      <c r="I47" s="24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35">
      <c r="B48" s="6"/>
      <c r="C48" s="7"/>
      <c r="D48" s="24"/>
      <c r="E48" s="24"/>
      <c r="F48" s="24"/>
      <c r="G48" s="24"/>
      <c r="H48" s="24"/>
      <c r="I48" s="24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35">
      <c r="B49" s="6"/>
      <c r="C49" s="7"/>
      <c r="D49" s="24"/>
      <c r="E49" s="24"/>
      <c r="F49" s="24"/>
      <c r="G49" s="24"/>
      <c r="H49" s="24"/>
      <c r="I49" s="24"/>
      <c r="J49" s="4"/>
      <c r="K49" s="4"/>
      <c r="L49" s="4"/>
      <c r="M49" s="4"/>
      <c r="N49" s="4"/>
      <c r="O49" s="4"/>
      <c r="P49" s="4"/>
      <c r="Q49" s="10">
        <f t="shared" ref="Q49:Q53" si="35">SUM(J49:P49)/7</f>
        <v>0</v>
      </c>
    </row>
    <row r="50" spans="2:17" x14ac:dyDescent="0.35">
      <c r="B50" s="6"/>
      <c r="C50" s="7"/>
      <c r="D50" s="24"/>
      <c r="E50" s="24"/>
      <c r="F50" s="24"/>
      <c r="G50" s="24"/>
      <c r="H50" s="24"/>
      <c r="I50" s="24"/>
      <c r="J50" s="4"/>
      <c r="K50" s="4"/>
      <c r="L50" s="4"/>
      <c r="M50" s="4"/>
      <c r="N50" s="4"/>
      <c r="O50" s="4"/>
      <c r="P50" s="4"/>
      <c r="Q50" s="10">
        <f t="shared" si="35"/>
        <v>0</v>
      </c>
    </row>
    <row r="51" spans="2:17" x14ac:dyDescent="0.35">
      <c r="B51" s="6"/>
      <c r="C51" s="7"/>
      <c r="D51" s="24"/>
      <c r="E51" s="24"/>
      <c r="F51" s="24"/>
      <c r="G51" s="24"/>
      <c r="H51" s="24"/>
      <c r="I51" s="24"/>
      <c r="J51" s="4"/>
      <c r="K51" s="4"/>
      <c r="L51" s="4"/>
      <c r="M51" s="4"/>
      <c r="N51" s="4"/>
      <c r="O51" s="4"/>
      <c r="P51" s="4"/>
      <c r="Q51" s="10">
        <f t="shared" si="35"/>
        <v>0</v>
      </c>
    </row>
    <row r="52" spans="2:17" x14ac:dyDescent="0.35">
      <c r="B52" s="6"/>
      <c r="C52" s="7"/>
      <c r="D52" s="24"/>
      <c r="E52" s="24"/>
      <c r="F52" s="24"/>
      <c r="G52" s="24"/>
      <c r="H52" s="24"/>
      <c r="I52" s="24"/>
      <c r="J52" s="4"/>
      <c r="K52" s="4"/>
      <c r="L52" s="4"/>
      <c r="M52" s="4"/>
      <c r="N52" s="4"/>
      <c r="O52" s="4"/>
      <c r="P52" s="4"/>
      <c r="Q52" s="10">
        <f t="shared" si="35"/>
        <v>0</v>
      </c>
    </row>
    <row r="53" spans="2:17" x14ac:dyDescent="0.35">
      <c r="B53" s="6"/>
      <c r="C53" s="3"/>
      <c r="D53" s="25"/>
      <c r="E53" s="26"/>
      <c r="F53" s="26"/>
      <c r="G53" s="26"/>
      <c r="H53" s="26"/>
      <c r="I53" s="27"/>
      <c r="J53" s="3"/>
      <c r="K53" s="4"/>
      <c r="L53" s="3"/>
      <c r="M53" s="4"/>
      <c r="N53" s="4"/>
      <c r="O53" s="3"/>
      <c r="P53" s="3"/>
      <c r="Q53" s="10">
        <f t="shared" si="35"/>
        <v>0</v>
      </c>
    </row>
    <row r="54" spans="2:17" x14ac:dyDescent="0.35">
      <c r="C54" s="19"/>
      <c r="D54" s="19"/>
      <c r="E54" s="1"/>
      <c r="H54" s="28" t="s">
        <v>19</v>
      </c>
      <c r="I54" s="28"/>
      <c r="J54" s="11">
        <f>COUNTIF(J9:J53,"&gt;=70")</f>
        <v>25</v>
      </c>
      <c r="K54" s="11">
        <f t="shared" ref="K54:P54" si="36">COUNTIF(K9:K53,"&gt;=70")</f>
        <v>25</v>
      </c>
      <c r="L54" s="11">
        <f t="shared" si="36"/>
        <v>34</v>
      </c>
      <c r="M54" s="11">
        <f t="shared" si="36"/>
        <v>34</v>
      </c>
      <c r="N54" s="11">
        <f t="shared" si="36"/>
        <v>34</v>
      </c>
      <c r="O54" s="11">
        <f t="shared" si="36"/>
        <v>0</v>
      </c>
      <c r="P54" s="11">
        <f t="shared" si="36"/>
        <v>0</v>
      </c>
      <c r="Q54" s="15">
        <f t="shared" ref="Q54" si="37">COUNTIF(Q9:Q48,"&gt;=70")</f>
        <v>10</v>
      </c>
    </row>
    <row r="55" spans="2:17" x14ac:dyDescent="0.35">
      <c r="C55" s="19"/>
      <c r="D55" s="19"/>
      <c r="E55" s="8"/>
      <c r="H55" s="23" t="s">
        <v>20</v>
      </c>
      <c r="I55" s="23"/>
      <c r="J55" s="12">
        <f>COUNTIF(J9:J53,"&lt;70")</f>
        <v>9</v>
      </c>
      <c r="K55" s="12">
        <f t="shared" ref="K55:Q55" si="38">COUNTIF(K9:K53,"&lt;70")</f>
        <v>9</v>
      </c>
      <c r="L55" s="12">
        <f t="shared" si="38"/>
        <v>0</v>
      </c>
      <c r="M55" s="12">
        <f t="shared" si="38"/>
        <v>0</v>
      </c>
      <c r="N55" s="12">
        <f t="shared" si="38"/>
        <v>0</v>
      </c>
      <c r="O55" s="12">
        <f t="shared" si="38"/>
        <v>0</v>
      </c>
      <c r="P55" s="12">
        <f t="shared" si="38"/>
        <v>0</v>
      </c>
      <c r="Q55" s="12">
        <f t="shared" si="38"/>
        <v>35</v>
      </c>
    </row>
    <row r="56" spans="2:17" x14ac:dyDescent="0.35">
      <c r="C56" s="19"/>
      <c r="D56" s="19"/>
      <c r="E56" s="19"/>
      <c r="H56" s="23" t="s">
        <v>21</v>
      </c>
      <c r="I56" s="23"/>
      <c r="J56" s="12">
        <f>COUNT(J9:J53)</f>
        <v>34</v>
      </c>
      <c r="K56" s="12">
        <f t="shared" ref="K56:Q56" si="39">COUNT(K9:K53)</f>
        <v>34</v>
      </c>
      <c r="L56" s="12">
        <f t="shared" si="39"/>
        <v>34</v>
      </c>
      <c r="M56" s="12">
        <f t="shared" si="39"/>
        <v>34</v>
      </c>
      <c r="N56" s="12">
        <f t="shared" si="39"/>
        <v>34</v>
      </c>
      <c r="O56" s="12">
        <f t="shared" si="39"/>
        <v>0</v>
      </c>
      <c r="P56" s="12">
        <f t="shared" si="39"/>
        <v>0</v>
      </c>
      <c r="Q56" s="12">
        <f t="shared" si="39"/>
        <v>45</v>
      </c>
    </row>
    <row r="57" spans="2:17" x14ac:dyDescent="0.35">
      <c r="C57" s="19"/>
      <c r="D57" s="19"/>
      <c r="E57" s="1"/>
      <c r="H57" s="20" t="s">
        <v>16</v>
      </c>
      <c r="I57" s="20"/>
      <c r="J57" s="13">
        <f>J54/J56</f>
        <v>0.73529411764705888</v>
      </c>
      <c r="K57" s="14">
        <f t="shared" ref="K57:Q57" si="40">K54/K56</f>
        <v>0.73529411764705888</v>
      </c>
      <c r="L57" s="14">
        <f t="shared" si="40"/>
        <v>1</v>
      </c>
      <c r="M57" s="14">
        <f t="shared" si="40"/>
        <v>1</v>
      </c>
      <c r="N57" s="14">
        <f t="shared" si="40"/>
        <v>1</v>
      </c>
      <c r="O57" s="14" t="e">
        <f t="shared" si="40"/>
        <v>#DIV/0!</v>
      </c>
      <c r="P57" s="14" t="e">
        <f t="shared" si="40"/>
        <v>#DIV/0!</v>
      </c>
      <c r="Q57" s="14">
        <f t="shared" si="40"/>
        <v>0.22222222222222221</v>
      </c>
    </row>
    <row r="58" spans="2:17" x14ac:dyDescent="0.35">
      <c r="C58" s="19"/>
      <c r="D58" s="19"/>
      <c r="E58" s="1"/>
      <c r="H58" s="20" t="s">
        <v>17</v>
      </c>
      <c r="I58" s="20"/>
      <c r="J58" s="13">
        <f>J55/J56</f>
        <v>0.26470588235294118</v>
      </c>
      <c r="K58" s="13">
        <f t="shared" ref="K58:Q58" si="41">K55/K56</f>
        <v>0.26470588235294118</v>
      </c>
      <c r="L58" s="14">
        <f t="shared" si="41"/>
        <v>0</v>
      </c>
      <c r="M58" s="14">
        <f t="shared" si="41"/>
        <v>0</v>
      </c>
      <c r="N58" s="14">
        <f t="shared" si="41"/>
        <v>0</v>
      </c>
      <c r="O58" s="14" t="e">
        <f t="shared" si="41"/>
        <v>#DIV/0!</v>
      </c>
      <c r="P58" s="14" t="e">
        <f t="shared" si="41"/>
        <v>#DIV/0!</v>
      </c>
      <c r="Q58" s="14">
        <f t="shared" si="41"/>
        <v>0.77777777777777779</v>
      </c>
    </row>
    <row r="59" spans="2:17" x14ac:dyDescent="0.35">
      <c r="C59" s="19"/>
      <c r="D59" s="19"/>
      <c r="E59" s="8"/>
    </row>
    <row r="60" spans="2:17" x14ac:dyDescent="0.35">
      <c r="C60" s="1"/>
      <c r="D60" s="1"/>
      <c r="E60" s="8"/>
    </row>
    <row r="61" spans="2:17" x14ac:dyDescent="0.35">
      <c r="J61" s="21"/>
      <c r="K61" s="21"/>
      <c r="L61" s="21"/>
      <c r="M61" s="21"/>
      <c r="N61" s="21"/>
      <c r="O61" s="21"/>
      <c r="P61" s="21"/>
    </row>
    <row r="62" spans="2:17" x14ac:dyDescent="0.35">
      <c r="J62" s="22" t="s">
        <v>18</v>
      </c>
      <c r="K62" s="22"/>
      <c r="L62" s="22"/>
      <c r="M62" s="22"/>
      <c r="N62" s="22"/>
      <c r="O62" s="22"/>
      <c r="P62" s="2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0E19B-E867-4FED-9EAB-B9817BBD6801}">
  <dimension ref="B2:R62"/>
  <sheetViews>
    <sheetView zoomScale="84" zoomScaleNormal="84" workbookViewId="0">
      <selection activeCell="M18" sqref="M18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3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35">
      <c r="C4" t="s">
        <v>0</v>
      </c>
      <c r="D4" s="35" t="s">
        <v>191</v>
      </c>
      <c r="E4" s="35"/>
      <c r="F4" s="35"/>
      <c r="G4" s="35"/>
      <c r="I4" t="s">
        <v>1</v>
      </c>
      <c r="J4" s="36" t="s">
        <v>25</v>
      </c>
      <c r="K4" s="36"/>
      <c r="M4" t="s">
        <v>2</v>
      </c>
      <c r="N4" s="37">
        <f>'Inst de presup'!N4:O4</f>
        <v>45448</v>
      </c>
      <c r="O4" s="37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6" t="s">
        <v>27</v>
      </c>
      <c r="E6" s="36"/>
      <c r="F6" s="36"/>
      <c r="G6" s="36"/>
      <c r="I6" s="19" t="s">
        <v>22</v>
      </c>
      <c r="J6" s="19"/>
      <c r="K6" s="38" t="s">
        <v>30</v>
      </c>
      <c r="L6" s="38"/>
      <c r="M6" s="38"/>
      <c r="N6" s="38"/>
      <c r="O6" s="38"/>
      <c r="P6" s="38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10</v>
      </c>
      <c r="L8" s="43" t="s">
        <v>11</v>
      </c>
      <c r="M8" s="43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5" x14ac:dyDescent="0.35">
      <c r="B9" s="16">
        <v>1</v>
      </c>
      <c r="C9" s="3" t="s">
        <v>192</v>
      </c>
      <c r="D9" s="30" t="s">
        <v>206</v>
      </c>
      <c r="E9" s="31"/>
      <c r="F9" s="31"/>
      <c r="G9" s="31"/>
      <c r="H9" s="31"/>
      <c r="I9" s="32"/>
      <c r="J9" s="16">
        <v>90</v>
      </c>
      <c r="K9" s="4">
        <v>100</v>
      </c>
      <c r="L9" s="4">
        <f>K9</f>
        <v>100</v>
      </c>
      <c r="M9" s="4">
        <f>L9</f>
        <v>100</v>
      </c>
      <c r="N9" s="4"/>
      <c r="O9" s="4"/>
      <c r="P9" s="4"/>
      <c r="Q9" s="10">
        <f>SUM(J9:P9)/7</f>
        <v>55.714285714285715</v>
      </c>
    </row>
    <row r="10" spans="2:18" ht="15.5" x14ac:dyDescent="0.35">
      <c r="B10" s="16">
        <v>2</v>
      </c>
      <c r="C10" s="3" t="s">
        <v>193</v>
      </c>
      <c r="D10" s="30" t="s">
        <v>207</v>
      </c>
      <c r="E10" s="31"/>
      <c r="F10" s="31"/>
      <c r="G10" s="31"/>
      <c r="H10" s="31"/>
      <c r="I10" s="32"/>
      <c r="J10" s="16">
        <v>90</v>
      </c>
      <c r="K10" s="4">
        <v>100</v>
      </c>
      <c r="L10" s="4">
        <f t="shared" ref="L10:M10" si="0">K10</f>
        <v>100</v>
      </c>
      <c r="M10" s="4">
        <f t="shared" si="0"/>
        <v>100</v>
      </c>
      <c r="N10" s="4"/>
      <c r="O10" s="4"/>
      <c r="P10" s="4"/>
      <c r="Q10" s="10">
        <f t="shared" ref="Q10:Q48" si="1">SUM(J10:P10)/7</f>
        <v>55.714285714285715</v>
      </c>
    </row>
    <row r="11" spans="2:18" ht="15.5" x14ac:dyDescent="0.35">
      <c r="B11" s="16">
        <v>3</v>
      </c>
      <c r="C11" s="3" t="s">
        <v>194</v>
      </c>
      <c r="D11" s="30" t="s">
        <v>208</v>
      </c>
      <c r="E11" s="31"/>
      <c r="F11" s="31"/>
      <c r="G11" s="31"/>
      <c r="H11" s="31"/>
      <c r="I11" s="32"/>
      <c r="J11" s="16">
        <v>90</v>
      </c>
      <c r="K11" s="4">
        <v>100</v>
      </c>
      <c r="L11" s="4">
        <f t="shared" ref="L11:M11" si="2">K11</f>
        <v>100</v>
      </c>
      <c r="M11" s="4">
        <f t="shared" si="2"/>
        <v>100</v>
      </c>
      <c r="N11" s="4"/>
      <c r="O11" s="4"/>
      <c r="P11" s="4"/>
      <c r="Q11" s="10">
        <f t="shared" si="1"/>
        <v>55.714285714285715</v>
      </c>
    </row>
    <row r="12" spans="2:18" ht="15.5" x14ac:dyDescent="0.35">
      <c r="B12" s="16">
        <v>4</v>
      </c>
      <c r="C12" s="3" t="s">
        <v>195</v>
      </c>
      <c r="D12" s="30" t="s">
        <v>209</v>
      </c>
      <c r="E12" s="31"/>
      <c r="F12" s="31"/>
      <c r="G12" s="31"/>
      <c r="H12" s="31"/>
      <c r="I12" s="32"/>
      <c r="J12" s="16">
        <v>80</v>
      </c>
      <c r="K12" s="4">
        <v>100</v>
      </c>
      <c r="L12" s="4">
        <f t="shared" ref="L12:M12" si="3">K12</f>
        <v>100</v>
      </c>
      <c r="M12" s="4">
        <f t="shared" si="3"/>
        <v>100</v>
      </c>
      <c r="N12" s="4"/>
      <c r="O12" s="4"/>
      <c r="P12" s="4"/>
      <c r="Q12" s="10">
        <f t="shared" si="1"/>
        <v>54.285714285714285</v>
      </c>
    </row>
    <row r="13" spans="2:18" ht="15.5" x14ac:dyDescent="0.35">
      <c r="B13" s="16">
        <v>5</v>
      </c>
      <c r="C13" s="3" t="s">
        <v>196</v>
      </c>
      <c r="D13" s="30" t="s">
        <v>210</v>
      </c>
      <c r="E13" s="31"/>
      <c r="F13" s="31"/>
      <c r="G13" s="31"/>
      <c r="H13" s="31"/>
      <c r="I13" s="32"/>
      <c r="J13" s="16">
        <v>70</v>
      </c>
      <c r="K13" s="4">
        <v>100</v>
      </c>
      <c r="L13" s="4">
        <f t="shared" ref="L13:M13" si="4">K13</f>
        <v>100</v>
      </c>
      <c r="M13" s="4">
        <f t="shared" si="4"/>
        <v>100</v>
      </c>
      <c r="N13" s="4"/>
      <c r="O13" s="4"/>
      <c r="P13" s="4"/>
      <c r="Q13" s="10">
        <f t="shared" si="1"/>
        <v>52.857142857142854</v>
      </c>
    </row>
    <row r="14" spans="2:18" ht="15.5" x14ac:dyDescent="0.35">
      <c r="B14" s="16">
        <v>6</v>
      </c>
      <c r="C14" s="3" t="s">
        <v>197</v>
      </c>
      <c r="D14" s="30" t="s">
        <v>211</v>
      </c>
      <c r="E14" s="31"/>
      <c r="F14" s="31"/>
      <c r="G14" s="31"/>
      <c r="H14" s="31"/>
      <c r="I14" s="32"/>
      <c r="J14" s="16">
        <v>70</v>
      </c>
      <c r="K14" s="4">
        <v>100</v>
      </c>
      <c r="L14" s="4">
        <f t="shared" ref="L14:M14" si="5">K14</f>
        <v>100</v>
      </c>
      <c r="M14" s="4">
        <f t="shared" si="5"/>
        <v>100</v>
      </c>
      <c r="N14" s="4"/>
      <c r="O14" s="4"/>
      <c r="P14" s="4"/>
      <c r="Q14" s="10">
        <f t="shared" si="1"/>
        <v>52.857142857142854</v>
      </c>
    </row>
    <row r="15" spans="2:18" ht="15.5" x14ac:dyDescent="0.35">
      <c r="B15" s="16">
        <v>7</v>
      </c>
      <c r="C15" s="3" t="s">
        <v>198</v>
      </c>
      <c r="D15" s="30" t="s">
        <v>212</v>
      </c>
      <c r="E15" s="31"/>
      <c r="F15" s="31"/>
      <c r="G15" s="31"/>
      <c r="H15" s="31"/>
      <c r="I15" s="32"/>
      <c r="J15" s="16">
        <v>70</v>
      </c>
      <c r="K15" s="4">
        <v>100</v>
      </c>
      <c r="L15" s="4">
        <f t="shared" ref="L15:M15" si="6">K15</f>
        <v>100</v>
      </c>
      <c r="M15" s="4">
        <f t="shared" si="6"/>
        <v>100</v>
      </c>
      <c r="N15" s="4"/>
      <c r="O15" s="4"/>
      <c r="P15" s="4"/>
      <c r="Q15" s="10">
        <f t="shared" si="1"/>
        <v>52.857142857142854</v>
      </c>
    </row>
    <row r="16" spans="2:18" ht="15.5" x14ac:dyDescent="0.35">
      <c r="B16" s="16">
        <v>8</v>
      </c>
      <c r="C16" s="3" t="s">
        <v>199</v>
      </c>
      <c r="D16" s="30" t="s">
        <v>213</v>
      </c>
      <c r="E16" s="31"/>
      <c r="F16" s="31"/>
      <c r="G16" s="31"/>
      <c r="H16" s="31"/>
      <c r="I16" s="32"/>
      <c r="J16" s="16">
        <v>70</v>
      </c>
      <c r="K16" s="4">
        <v>100</v>
      </c>
      <c r="L16" s="4">
        <f t="shared" ref="L16:M16" si="7">K16</f>
        <v>100</v>
      </c>
      <c r="M16" s="4">
        <f t="shared" si="7"/>
        <v>100</v>
      </c>
      <c r="N16" s="4"/>
      <c r="O16" s="4"/>
      <c r="P16" s="4"/>
      <c r="Q16" s="10">
        <f t="shared" si="1"/>
        <v>52.857142857142854</v>
      </c>
    </row>
    <row r="17" spans="2:17" ht="15.5" x14ac:dyDescent="0.35">
      <c r="B17" s="16">
        <v>9</v>
      </c>
      <c r="C17" s="3" t="s">
        <v>200</v>
      </c>
      <c r="D17" s="30" t="s">
        <v>214</v>
      </c>
      <c r="E17" s="31"/>
      <c r="F17" s="31"/>
      <c r="G17" s="31"/>
      <c r="H17" s="31"/>
      <c r="I17" s="32"/>
      <c r="J17" s="16">
        <v>80</v>
      </c>
      <c r="K17" s="4">
        <v>80</v>
      </c>
      <c r="L17" s="4">
        <v>100</v>
      </c>
      <c r="M17" s="4">
        <v>100</v>
      </c>
      <c r="N17" s="4"/>
      <c r="O17" s="4"/>
      <c r="P17" s="4"/>
      <c r="Q17" s="10">
        <f t="shared" si="1"/>
        <v>51.428571428571431</v>
      </c>
    </row>
    <row r="18" spans="2:17" ht="15.5" x14ac:dyDescent="0.35">
      <c r="B18" s="16">
        <v>10</v>
      </c>
      <c r="C18" s="3" t="s">
        <v>201</v>
      </c>
      <c r="D18" s="30" t="s">
        <v>215</v>
      </c>
      <c r="E18" s="31"/>
      <c r="F18" s="31"/>
      <c r="G18" s="31"/>
      <c r="H18" s="31"/>
      <c r="I18" s="32"/>
      <c r="J18" s="16">
        <v>90</v>
      </c>
      <c r="K18" s="4">
        <v>100</v>
      </c>
      <c r="L18" s="4">
        <f t="shared" ref="L18:M18" si="8">K18</f>
        <v>100</v>
      </c>
      <c r="M18" s="4">
        <f t="shared" si="8"/>
        <v>100</v>
      </c>
      <c r="N18" s="4"/>
      <c r="O18" s="4"/>
      <c r="P18" s="4"/>
      <c r="Q18" s="10">
        <f t="shared" si="1"/>
        <v>55.714285714285715</v>
      </c>
    </row>
    <row r="19" spans="2:17" ht="15.5" x14ac:dyDescent="0.35">
      <c r="B19" s="16">
        <v>11</v>
      </c>
      <c r="C19" s="3" t="s">
        <v>202</v>
      </c>
      <c r="D19" s="30" t="s">
        <v>216</v>
      </c>
      <c r="E19" s="31"/>
      <c r="F19" s="31"/>
      <c r="G19" s="31"/>
      <c r="H19" s="31"/>
      <c r="I19" s="32"/>
      <c r="J19" s="16">
        <v>80</v>
      </c>
      <c r="K19" s="4">
        <v>100</v>
      </c>
      <c r="L19" s="4">
        <f t="shared" ref="L19:M19" si="9">K19</f>
        <v>100</v>
      </c>
      <c r="M19" s="4">
        <f t="shared" si="9"/>
        <v>100</v>
      </c>
      <c r="N19" s="4"/>
      <c r="O19" s="4"/>
      <c r="P19" s="4"/>
      <c r="Q19" s="10">
        <f t="shared" si="1"/>
        <v>54.285714285714285</v>
      </c>
    </row>
    <row r="20" spans="2:17" ht="15.5" x14ac:dyDescent="0.35">
      <c r="B20" s="16">
        <v>12</v>
      </c>
      <c r="C20" s="3" t="s">
        <v>203</v>
      </c>
      <c r="D20" s="30" t="s">
        <v>217</v>
      </c>
      <c r="E20" s="31"/>
      <c r="F20" s="31"/>
      <c r="G20" s="31"/>
      <c r="H20" s="31"/>
      <c r="I20" s="32"/>
      <c r="J20" s="16">
        <v>80</v>
      </c>
      <c r="K20" s="4">
        <v>100</v>
      </c>
      <c r="L20" s="4">
        <f t="shared" ref="L20:M20" si="10">K20</f>
        <v>100</v>
      </c>
      <c r="M20" s="4">
        <f t="shared" si="10"/>
        <v>100</v>
      </c>
      <c r="N20" s="4"/>
      <c r="O20" s="4"/>
      <c r="P20" s="4"/>
      <c r="Q20" s="10">
        <f t="shared" si="1"/>
        <v>54.285714285714285</v>
      </c>
    </row>
    <row r="21" spans="2:17" ht="15.5" x14ac:dyDescent="0.35">
      <c r="B21" s="16">
        <v>13</v>
      </c>
      <c r="C21" s="3" t="s">
        <v>204</v>
      </c>
      <c r="D21" s="30" t="s">
        <v>218</v>
      </c>
      <c r="E21" s="31"/>
      <c r="F21" s="31"/>
      <c r="G21" s="31"/>
      <c r="H21" s="31"/>
      <c r="I21" s="32"/>
      <c r="J21" s="16">
        <v>70</v>
      </c>
      <c r="K21" s="4">
        <v>70</v>
      </c>
      <c r="L21" s="4">
        <f t="shared" ref="L21:M21" si="11">K21</f>
        <v>70</v>
      </c>
      <c r="M21" s="4">
        <f t="shared" si="11"/>
        <v>70</v>
      </c>
      <c r="N21" s="4"/>
      <c r="O21" s="4"/>
      <c r="P21" s="4"/>
      <c r="Q21" s="10">
        <f t="shared" si="1"/>
        <v>40</v>
      </c>
    </row>
    <row r="22" spans="2:17" ht="15.5" x14ac:dyDescent="0.35">
      <c r="B22" s="16">
        <v>14</v>
      </c>
      <c r="C22" s="3" t="s">
        <v>205</v>
      </c>
      <c r="D22" s="30" t="s">
        <v>219</v>
      </c>
      <c r="E22" s="31"/>
      <c r="F22" s="31"/>
      <c r="G22" s="31"/>
      <c r="H22" s="31"/>
      <c r="I22" s="32"/>
      <c r="J22" s="16">
        <v>70</v>
      </c>
      <c r="K22" s="4">
        <v>70</v>
      </c>
      <c r="L22" s="4">
        <f t="shared" ref="L22:M22" si="12">K22</f>
        <v>70</v>
      </c>
      <c r="M22" s="4">
        <f t="shared" si="12"/>
        <v>70</v>
      </c>
      <c r="N22" s="4"/>
      <c r="O22" s="4"/>
      <c r="P22" s="4"/>
      <c r="Q22" s="10">
        <f t="shared" si="1"/>
        <v>40</v>
      </c>
    </row>
    <row r="23" spans="2:17" ht="15.5" x14ac:dyDescent="0.35">
      <c r="B23" s="16"/>
      <c r="C23" s="3"/>
      <c r="D23" s="40"/>
      <c r="E23" s="41"/>
      <c r="F23" s="41"/>
      <c r="G23" s="41"/>
      <c r="H23" s="41"/>
      <c r="I23" s="42"/>
      <c r="J23" s="16"/>
      <c r="K23" s="4"/>
      <c r="L23" s="4"/>
      <c r="M23" s="4"/>
      <c r="N23" s="4"/>
      <c r="O23" s="4"/>
      <c r="P23" s="4"/>
      <c r="Q23" s="10">
        <f t="shared" si="1"/>
        <v>0</v>
      </c>
    </row>
    <row r="24" spans="2:17" ht="15.5" x14ac:dyDescent="0.35">
      <c r="B24" s="16"/>
      <c r="C24" s="3"/>
      <c r="D24" s="40"/>
      <c r="E24" s="41"/>
      <c r="F24" s="41"/>
      <c r="G24" s="41"/>
      <c r="H24" s="41"/>
      <c r="I24" s="42"/>
      <c r="J24" s="16"/>
      <c r="K24" s="4"/>
      <c r="L24" s="4"/>
      <c r="M24" s="4"/>
      <c r="N24" s="4"/>
      <c r="O24" s="4"/>
      <c r="P24" s="4"/>
      <c r="Q24" s="10">
        <f t="shared" si="1"/>
        <v>0</v>
      </c>
    </row>
    <row r="25" spans="2:17" ht="15.5" x14ac:dyDescent="0.35">
      <c r="B25" s="16"/>
      <c r="C25" s="3"/>
      <c r="D25" s="40"/>
      <c r="E25" s="41"/>
      <c r="F25" s="41"/>
      <c r="G25" s="41"/>
      <c r="H25" s="41"/>
      <c r="I25" s="42"/>
      <c r="J25" s="16"/>
      <c r="K25" s="4"/>
      <c r="L25" s="4"/>
      <c r="M25" s="4"/>
      <c r="N25" s="4"/>
      <c r="O25" s="4"/>
      <c r="P25" s="4"/>
      <c r="Q25" s="10">
        <f t="shared" si="1"/>
        <v>0</v>
      </c>
    </row>
    <row r="26" spans="2:17" ht="15.5" x14ac:dyDescent="0.35">
      <c r="B26" s="16"/>
      <c r="C26" s="3"/>
      <c r="D26" s="40"/>
      <c r="E26" s="41"/>
      <c r="F26" s="41"/>
      <c r="G26" s="41"/>
      <c r="H26" s="41"/>
      <c r="I26" s="42"/>
      <c r="J26" s="16"/>
      <c r="K26" s="4"/>
      <c r="L26" s="4"/>
      <c r="M26" s="4"/>
      <c r="N26" s="4"/>
      <c r="O26" s="4"/>
      <c r="P26" s="4"/>
      <c r="Q26" s="10">
        <f t="shared" si="1"/>
        <v>0</v>
      </c>
    </row>
    <row r="27" spans="2:17" ht="15.5" x14ac:dyDescent="0.35">
      <c r="B27" s="16"/>
      <c r="C27" s="3"/>
      <c r="D27" s="40"/>
      <c r="E27" s="41"/>
      <c r="F27" s="41"/>
      <c r="G27" s="41"/>
      <c r="H27" s="41"/>
      <c r="I27" s="42"/>
      <c r="J27" s="16"/>
      <c r="K27" s="4"/>
      <c r="L27" s="4"/>
      <c r="M27" s="4"/>
      <c r="N27" s="4"/>
      <c r="O27" s="4"/>
      <c r="P27" s="4"/>
      <c r="Q27" s="10">
        <f t="shared" si="1"/>
        <v>0</v>
      </c>
    </row>
    <row r="28" spans="2:17" ht="15.5" x14ac:dyDescent="0.35">
      <c r="B28" s="16"/>
      <c r="C28" s="3"/>
      <c r="D28" s="40"/>
      <c r="E28" s="41"/>
      <c r="F28" s="41"/>
      <c r="G28" s="41"/>
      <c r="H28" s="41"/>
      <c r="I28" s="42"/>
      <c r="J28" s="16"/>
      <c r="K28" s="4"/>
      <c r="L28" s="4"/>
      <c r="M28" s="4"/>
      <c r="N28" s="4"/>
      <c r="O28" s="4"/>
      <c r="P28" s="4"/>
      <c r="Q28" s="10">
        <f t="shared" si="1"/>
        <v>0</v>
      </c>
    </row>
    <row r="29" spans="2:17" ht="15.5" x14ac:dyDescent="0.35">
      <c r="B29" s="16"/>
      <c r="C29" s="3"/>
      <c r="D29" s="40"/>
      <c r="E29" s="41"/>
      <c r="F29" s="41"/>
      <c r="G29" s="41"/>
      <c r="H29" s="41"/>
      <c r="I29" s="42"/>
      <c r="J29" s="16"/>
      <c r="K29" s="4"/>
      <c r="L29" s="4"/>
      <c r="M29" s="4"/>
      <c r="N29" s="4"/>
      <c r="O29" s="4"/>
      <c r="P29" s="4"/>
      <c r="Q29" s="10">
        <f t="shared" si="1"/>
        <v>0</v>
      </c>
    </row>
    <row r="30" spans="2:17" ht="15.5" x14ac:dyDescent="0.35">
      <c r="B30" s="16"/>
      <c r="C30" s="3"/>
      <c r="D30" s="40"/>
      <c r="E30" s="41"/>
      <c r="F30" s="41"/>
      <c r="G30" s="41"/>
      <c r="H30" s="41"/>
      <c r="I30" s="42"/>
      <c r="J30" s="16"/>
      <c r="K30" s="4"/>
      <c r="L30" s="4"/>
      <c r="M30" s="4"/>
      <c r="N30" s="4"/>
      <c r="O30" s="4"/>
      <c r="P30" s="4"/>
      <c r="Q30" s="10">
        <f t="shared" si="1"/>
        <v>0</v>
      </c>
    </row>
    <row r="31" spans="2:17" ht="15.5" x14ac:dyDescent="0.35">
      <c r="B31" s="16"/>
      <c r="C31" s="3"/>
      <c r="D31" s="40"/>
      <c r="E31" s="41"/>
      <c r="F31" s="41"/>
      <c r="G31" s="41"/>
      <c r="H31" s="41"/>
      <c r="I31" s="42"/>
      <c r="J31" s="16"/>
      <c r="K31" s="4"/>
      <c r="L31" s="4"/>
      <c r="M31" s="4"/>
      <c r="N31" s="4"/>
      <c r="O31" s="4"/>
      <c r="P31" s="4"/>
      <c r="Q31" s="10">
        <f t="shared" si="1"/>
        <v>0</v>
      </c>
    </row>
    <row r="32" spans="2:17" ht="15.5" x14ac:dyDescent="0.35">
      <c r="B32" s="16"/>
      <c r="C32" s="3"/>
      <c r="D32" s="40"/>
      <c r="E32" s="41"/>
      <c r="F32" s="41"/>
      <c r="G32" s="41"/>
      <c r="H32" s="41"/>
      <c r="I32" s="42"/>
      <c r="J32" s="16"/>
      <c r="K32" s="4"/>
      <c r="L32" s="4"/>
      <c r="M32" s="4"/>
      <c r="N32" s="4"/>
      <c r="O32" s="4"/>
      <c r="P32" s="4"/>
      <c r="Q32" s="10">
        <f t="shared" si="1"/>
        <v>0</v>
      </c>
    </row>
    <row r="33" spans="2:17" ht="15.5" x14ac:dyDescent="0.35">
      <c r="B33" s="16"/>
      <c r="C33" s="3"/>
      <c r="D33" s="40"/>
      <c r="E33" s="41"/>
      <c r="F33" s="41"/>
      <c r="G33" s="41"/>
      <c r="H33" s="41"/>
      <c r="I33" s="42"/>
      <c r="J33" s="16"/>
      <c r="K33" s="4"/>
      <c r="L33" s="4"/>
      <c r="M33" s="4"/>
      <c r="N33" s="4"/>
      <c r="O33" s="4"/>
      <c r="P33" s="4"/>
      <c r="Q33" s="10">
        <f t="shared" si="1"/>
        <v>0</v>
      </c>
    </row>
    <row r="34" spans="2:17" ht="15.5" x14ac:dyDescent="0.35">
      <c r="B34" s="16"/>
      <c r="C34" s="3"/>
      <c r="D34" s="40"/>
      <c r="E34" s="41"/>
      <c r="F34" s="41"/>
      <c r="G34" s="41"/>
      <c r="H34" s="41"/>
      <c r="I34" s="42"/>
      <c r="J34" s="16"/>
      <c r="K34" s="4"/>
      <c r="L34" s="4"/>
      <c r="M34" s="4"/>
      <c r="N34" s="4"/>
      <c r="O34" s="4"/>
      <c r="P34" s="4"/>
      <c r="Q34" s="10">
        <f t="shared" si="1"/>
        <v>0</v>
      </c>
    </row>
    <row r="35" spans="2:17" ht="15.5" x14ac:dyDescent="0.35">
      <c r="B35" s="16"/>
      <c r="C35" s="3"/>
      <c r="D35" s="40"/>
      <c r="E35" s="41"/>
      <c r="F35" s="41"/>
      <c r="G35" s="41"/>
      <c r="H35" s="41"/>
      <c r="I35" s="42"/>
      <c r="J35" s="16"/>
      <c r="K35" s="4"/>
      <c r="L35" s="4"/>
      <c r="M35" s="4"/>
      <c r="N35" s="4"/>
      <c r="O35" s="4"/>
      <c r="P35" s="4"/>
      <c r="Q35" s="10">
        <f t="shared" si="1"/>
        <v>0</v>
      </c>
    </row>
    <row r="36" spans="2:17" ht="15.5" x14ac:dyDescent="0.35">
      <c r="B36" s="16"/>
      <c r="C36" s="3"/>
      <c r="D36" s="40"/>
      <c r="E36" s="41"/>
      <c r="F36" s="41"/>
      <c r="G36" s="41"/>
      <c r="H36" s="41"/>
      <c r="I36" s="42"/>
      <c r="J36" s="16"/>
      <c r="K36" s="4"/>
      <c r="L36" s="4"/>
      <c r="M36" s="4"/>
      <c r="N36" s="4"/>
      <c r="O36" s="4"/>
      <c r="P36" s="4"/>
      <c r="Q36" s="10">
        <f t="shared" si="1"/>
        <v>0</v>
      </c>
    </row>
    <row r="37" spans="2:17" ht="15.5" x14ac:dyDescent="0.35">
      <c r="B37" s="16"/>
      <c r="C37" s="3"/>
      <c r="D37" s="40"/>
      <c r="E37" s="41"/>
      <c r="F37" s="41"/>
      <c r="G37" s="41"/>
      <c r="H37" s="41"/>
      <c r="I37" s="42"/>
      <c r="J37" s="4"/>
      <c r="K37" s="4"/>
      <c r="L37" s="4"/>
      <c r="M37" s="4"/>
      <c r="N37" s="4"/>
      <c r="O37" s="4"/>
      <c r="P37" s="4"/>
      <c r="Q37" s="10">
        <f t="shared" si="1"/>
        <v>0</v>
      </c>
    </row>
    <row r="38" spans="2:17" ht="15.5" x14ac:dyDescent="0.35">
      <c r="B38" s="16"/>
      <c r="C38" s="3"/>
      <c r="D38" s="40"/>
      <c r="E38" s="41"/>
      <c r="F38" s="41"/>
      <c r="G38" s="41"/>
      <c r="H38" s="41"/>
      <c r="I38" s="42"/>
      <c r="J38" s="4"/>
      <c r="K38" s="4"/>
      <c r="L38" s="4"/>
      <c r="M38" s="4"/>
      <c r="N38" s="4"/>
      <c r="O38" s="4"/>
      <c r="P38" s="4"/>
      <c r="Q38" s="10">
        <f t="shared" si="1"/>
        <v>0</v>
      </c>
    </row>
    <row r="39" spans="2:17" ht="15.5" x14ac:dyDescent="0.35">
      <c r="B39" s="16"/>
      <c r="C39" s="3"/>
      <c r="D39" s="40"/>
      <c r="E39" s="41"/>
      <c r="F39" s="41"/>
      <c r="G39" s="41"/>
      <c r="H39" s="41"/>
      <c r="I39" s="42"/>
      <c r="J39" s="4"/>
      <c r="K39" s="4"/>
      <c r="L39" s="4"/>
      <c r="M39" s="4"/>
      <c r="N39" s="4"/>
      <c r="O39" s="4"/>
      <c r="P39" s="4"/>
      <c r="Q39" s="10">
        <f t="shared" si="1"/>
        <v>0</v>
      </c>
    </row>
    <row r="40" spans="2:17" ht="15.5" x14ac:dyDescent="0.35">
      <c r="B40" s="16"/>
      <c r="C40" s="3"/>
      <c r="D40" s="40"/>
      <c r="E40" s="41"/>
      <c r="F40" s="41"/>
      <c r="G40" s="41"/>
      <c r="H40" s="41"/>
      <c r="I40" s="42"/>
      <c r="J40" s="4"/>
      <c r="K40" s="4"/>
      <c r="L40" s="4"/>
      <c r="M40" s="4"/>
      <c r="N40" s="4"/>
      <c r="O40" s="4"/>
      <c r="P40" s="4"/>
      <c r="Q40" s="10">
        <f t="shared" si="1"/>
        <v>0</v>
      </c>
    </row>
    <row r="41" spans="2:17" ht="15.5" x14ac:dyDescent="0.35">
      <c r="B41" s="16"/>
      <c r="C41" s="3"/>
      <c r="D41" s="40"/>
      <c r="E41" s="41"/>
      <c r="F41" s="41"/>
      <c r="G41" s="41"/>
      <c r="H41" s="41"/>
      <c r="I41" s="42"/>
      <c r="J41" s="4"/>
      <c r="K41" s="4"/>
      <c r="L41" s="4"/>
      <c r="M41" s="4"/>
      <c r="N41" s="4"/>
      <c r="O41" s="4"/>
      <c r="P41" s="4"/>
      <c r="Q41" s="10">
        <f t="shared" si="1"/>
        <v>0</v>
      </c>
    </row>
    <row r="42" spans="2:17" ht="15.5" x14ac:dyDescent="0.35">
      <c r="B42" s="16"/>
      <c r="C42" s="3"/>
      <c r="D42" s="40"/>
      <c r="E42" s="41"/>
      <c r="F42" s="41"/>
      <c r="G42" s="41"/>
      <c r="H42" s="41"/>
      <c r="I42" s="42"/>
      <c r="J42" s="4"/>
      <c r="K42" s="4"/>
      <c r="L42" s="4"/>
      <c r="M42" s="4"/>
      <c r="N42" s="4"/>
      <c r="O42" s="4"/>
      <c r="P42" s="4"/>
      <c r="Q42" s="10">
        <f t="shared" si="1"/>
        <v>0</v>
      </c>
    </row>
    <row r="43" spans="2:17" x14ac:dyDescent="0.35">
      <c r="B43" s="6"/>
      <c r="C43" s="6"/>
      <c r="D43" s="24"/>
      <c r="E43" s="24"/>
      <c r="F43" s="24"/>
      <c r="G43" s="24"/>
      <c r="H43" s="24"/>
      <c r="I43" s="24"/>
      <c r="J43" s="4"/>
      <c r="K43" s="4"/>
      <c r="L43" s="4"/>
      <c r="M43" s="4"/>
      <c r="N43" s="4"/>
      <c r="O43" s="4"/>
      <c r="P43" s="4"/>
      <c r="Q43" s="10">
        <f t="shared" si="1"/>
        <v>0</v>
      </c>
    </row>
    <row r="44" spans="2:17" x14ac:dyDescent="0.35">
      <c r="B44" s="6"/>
      <c r="C44" s="6"/>
      <c r="D44" s="24"/>
      <c r="E44" s="24"/>
      <c r="F44" s="24"/>
      <c r="G44" s="24"/>
      <c r="H44" s="24"/>
      <c r="I44" s="24"/>
      <c r="J44" s="4"/>
      <c r="K44" s="4"/>
      <c r="L44" s="4"/>
      <c r="M44" s="4"/>
      <c r="N44" s="4"/>
      <c r="O44" s="4"/>
      <c r="P44" s="4"/>
      <c r="Q44" s="10">
        <f t="shared" si="1"/>
        <v>0</v>
      </c>
    </row>
    <row r="45" spans="2:17" x14ac:dyDescent="0.35">
      <c r="B45" s="6"/>
      <c r="C45" s="7"/>
      <c r="D45" s="24"/>
      <c r="E45" s="24"/>
      <c r="F45" s="24"/>
      <c r="G45" s="24"/>
      <c r="H45" s="24"/>
      <c r="I45" s="24"/>
      <c r="J45" s="4"/>
      <c r="K45" s="4"/>
      <c r="L45" s="4"/>
      <c r="M45" s="4"/>
      <c r="N45" s="4"/>
      <c r="O45" s="4"/>
      <c r="P45" s="4"/>
      <c r="Q45" s="10">
        <f t="shared" si="1"/>
        <v>0</v>
      </c>
    </row>
    <row r="46" spans="2:17" x14ac:dyDescent="0.35">
      <c r="B46" s="6"/>
      <c r="C46" s="7"/>
      <c r="D46" s="24"/>
      <c r="E46" s="24"/>
      <c r="F46" s="24"/>
      <c r="G46" s="24"/>
      <c r="H46" s="24"/>
      <c r="I46" s="24"/>
      <c r="J46" s="4"/>
      <c r="K46" s="4"/>
      <c r="L46" s="4"/>
      <c r="M46" s="4"/>
      <c r="N46" s="4"/>
      <c r="O46" s="4"/>
      <c r="P46" s="4"/>
      <c r="Q46" s="10">
        <f t="shared" si="1"/>
        <v>0</v>
      </c>
    </row>
    <row r="47" spans="2:17" x14ac:dyDescent="0.35">
      <c r="B47" s="6"/>
      <c r="C47" s="7"/>
      <c r="D47" s="24"/>
      <c r="E47" s="24"/>
      <c r="F47" s="24"/>
      <c r="G47" s="24"/>
      <c r="H47" s="24"/>
      <c r="I47" s="24"/>
      <c r="J47" s="4"/>
      <c r="K47" s="4"/>
      <c r="L47" s="4"/>
      <c r="M47" s="4"/>
      <c r="N47" s="4"/>
      <c r="O47" s="4"/>
      <c r="P47" s="4"/>
      <c r="Q47" s="10">
        <f t="shared" si="1"/>
        <v>0</v>
      </c>
    </row>
    <row r="48" spans="2:17" x14ac:dyDescent="0.35">
      <c r="B48" s="6"/>
      <c r="C48" s="7"/>
      <c r="D48" s="24"/>
      <c r="E48" s="24"/>
      <c r="F48" s="24"/>
      <c r="G48" s="24"/>
      <c r="H48" s="24"/>
      <c r="I48" s="24"/>
      <c r="J48" s="4"/>
      <c r="K48" s="4"/>
      <c r="L48" s="4"/>
      <c r="M48" s="4"/>
      <c r="N48" s="4"/>
      <c r="O48" s="4"/>
      <c r="P48" s="4"/>
      <c r="Q48" s="10">
        <f t="shared" si="1"/>
        <v>0</v>
      </c>
    </row>
    <row r="49" spans="2:17" x14ac:dyDescent="0.35">
      <c r="B49" s="6"/>
      <c r="C49" s="7"/>
      <c r="D49" s="24"/>
      <c r="E49" s="24"/>
      <c r="F49" s="24"/>
      <c r="G49" s="24"/>
      <c r="H49" s="24"/>
      <c r="I49" s="24"/>
      <c r="J49" s="4"/>
      <c r="K49" s="4"/>
      <c r="L49" s="4"/>
      <c r="M49" s="4"/>
      <c r="N49" s="4"/>
      <c r="O49" s="4"/>
      <c r="P49" s="4"/>
      <c r="Q49" s="10">
        <f t="shared" ref="Q49:Q53" si="13">SUM(J49:P49)/7</f>
        <v>0</v>
      </c>
    </row>
    <row r="50" spans="2:17" x14ac:dyDescent="0.35">
      <c r="B50" s="6"/>
      <c r="C50" s="7"/>
      <c r="D50" s="24"/>
      <c r="E50" s="24"/>
      <c r="F50" s="24"/>
      <c r="G50" s="24"/>
      <c r="H50" s="24"/>
      <c r="I50" s="24"/>
      <c r="J50" s="4"/>
      <c r="K50" s="4"/>
      <c r="L50" s="4"/>
      <c r="M50" s="4"/>
      <c r="N50" s="4"/>
      <c r="O50" s="4"/>
      <c r="P50" s="4"/>
      <c r="Q50" s="10">
        <f t="shared" si="13"/>
        <v>0</v>
      </c>
    </row>
    <row r="51" spans="2:17" x14ac:dyDescent="0.35">
      <c r="B51" s="6"/>
      <c r="C51" s="7"/>
      <c r="D51" s="24"/>
      <c r="E51" s="24"/>
      <c r="F51" s="24"/>
      <c r="G51" s="24"/>
      <c r="H51" s="24"/>
      <c r="I51" s="24"/>
      <c r="J51" s="4"/>
      <c r="K51" s="4"/>
      <c r="L51" s="4"/>
      <c r="M51" s="4"/>
      <c r="N51" s="4"/>
      <c r="O51" s="4"/>
      <c r="P51" s="4"/>
      <c r="Q51" s="10">
        <f t="shared" si="13"/>
        <v>0</v>
      </c>
    </row>
    <row r="52" spans="2:17" x14ac:dyDescent="0.35">
      <c r="B52" s="6"/>
      <c r="C52" s="7"/>
      <c r="D52" s="24"/>
      <c r="E52" s="24"/>
      <c r="F52" s="24"/>
      <c r="G52" s="24"/>
      <c r="H52" s="24"/>
      <c r="I52" s="24"/>
      <c r="J52" s="4"/>
      <c r="K52" s="4"/>
      <c r="L52" s="4"/>
      <c r="M52" s="4"/>
      <c r="N52" s="4"/>
      <c r="O52" s="4"/>
      <c r="P52" s="4"/>
      <c r="Q52" s="10">
        <f t="shared" si="13"/>
        <v>0</v>
      </c>
    </row>
    <row r="53" spans="2:17" x14ac:dyDescent="0.35">
      <c r="B53" s="6"/>
      <c r="C53" s="3"/>
      <c r="D53" s="25"/>
      <c r="E53" s="26"/>
      <c r="F53" s="26"/>
      <c r="G53" s="26"/>
      <c r="H53" s="26"/>
      <c r="I53" s="27"/>
      <c r="J53" s="3"/>
      <c r="K53" s="3"/>
      <c r="L53" s="3"/>
      <c r="M53" s="3"/>
      <c r="N53" s="3"/>
      <c r="O53" s="3"/>
      <c r="P53" s="3"/>
      <c r="Q53" s="10">
        <f t="shared" si="13"/>
        <v>0</v>
      </c>
    </row>
    <row r="54" spans="2:17" x14ac:dyDescent="0.35">
      <c r="C54" s="19"/>
      <c r="D54" s="19"/>
      <c r="E54" s="1"/>
      <c r="H54" s="28" t="s">
        <v>19</v>
      </c>
      <c r="I54" s="28"/>
      <c r="J54" s="11">
        <f>COUNTIF(J9:J53,"&gt;=70")</f>
        <v>14</v>
      </c>
      <c r="K54" s="11">
        <f t="shared" ref="K54:P54" si="14">COUNTIF(K9:K53,"&gt;=70")</f>
        <v>14</v>
      </c>
      <c r="L54" s="11">
        <f t="shared" si="14"/>
        <v>14</v>
      </c>
      <c r="M54" s="11">
        <f t="shared" si="14"/>
        <v>14</v>
      </c>
      <c r="N54" s="11">
        <f t="shared" si="14"/>
        <v>0</v>
      </c>
      <c r="O54" s="11">
        <f t="shared" si="14"/>
        <v>0</v>
      </c>
      <c r="P54" s="11">
        <f t="shared" si="14"/>
        <v>0</v>
      </c>
      <c r="Q54" s="15">
        <f t="shared" ref="Q54" si="15">COUNTIF(Q9:Q48,"&gt;=70")</f>
        <v>0</v>
      </c>
    </row>
    <row r="55" spans="2:17" x14ac:dyDescent="0.35">
      <c r="C55" s="19"/>
      <c r="D55" s="19"/>
      <c r="E55" s="8"/>
      <c r="H55" s="23" t="s">
        <v>20</v>
      </c>
      <c r="I55" s="23"/>
      <c r="J55" s="12">
        <f>COUNTIF(J9:J53,"&lt;70")</f>
        <v>0</v>
      </c>
      <c r="K55" s="12">
        <f t="shared" ref="K55:Q55" si="16">COUNTIF(K9:K53,"&lt;70")</f>
        <v>0</v>
      </c>
      <c r="L55" s="12">
        <f t="shared" si="16"/>
        <v>0</v>
      </c>
      <c r="M55" s="12">
        <f t="shared" si="16"/>
        <v>0</v>
      </c>
      <c r="N55" s="12">
        <f t="shared" si="16"/>
        <v>0</v>
      </c>
      <c r="O55" s="12">
        <f t="shared" si="16"/>
        <v>0</v>
      </c>
      <c r="P55" s="12">
        <f t="shared" si="16"/>
        <v>0</v>
      </c>
      <c r="Q55" s="12">
        <f t="shared" si="16"/>
        <v>45</v>
      </c>
    </row>
    <row r="56" spans="2:17" x14ac:dyDescent="0.35">
      <c r="C56" s="19"/>
      <c r="D56" s="19"/>
      <c r="E56" s="19"/>
      <c r="H56" s="23" t="s">
        <v>21</v>
      </c>
      <c r="I56" s="23"/>
      <c r="J56" s="12">
        <f>COUNT(J9:J53)</f>
        <v>14</v>
      </c>
      <c r="K56" s="12">
        <f t="shared" ref="K56:Q56" si="17">COUNT(K9:K53)</f>
        <v>14</v>
      </c>
      <c r="L56" s="12">
        <f t="shared" si="17"/>
        <v>14</v>
      </c>
      <c r="M56" s="12">
        <f t="shared" si="17"/>
        <v>14</v>
      </c>
      <c r="N56" s="12">
        <f t="shared" si="17"/>
        <v>0</v>
      </c>
      <c r="O56" s="12">
        <f t="shared" si="17"/>
        <v>0</v>
      </c>
      <c r="P56" s="12">
        <f t="shared" si="17"/>
        <v>0</v>
      </c>
      <c r="Q56" s="12">
        <f t="shared" si="17"/>
        <v>45</v>
      </c>
    </row>
    <row r="57" spans="2:17" x14ac:dyDescent="0.35">
      <c r="C57" s="19"/>
      <c r="D57" s="19"/>
      <c r="E57" s="1"/>
      <c r="H57" s="20" t="s">
        <v>16</v>
      </c>
      <c r="I57" s="20"/>
      <c r="J57" s="13">
        <f>J54/J56</f>
        <v>1</v>
      </c>
      <c r="K57" s="14">
        <f t="shared" ref="K57:Q57" si="18">K54/K56</f>
        <v>1</v>
      </c>
      <c r="L57" s="14">
        <f t="shared" si="18"/>
        <v>1</v>
      </c>
      <c r="M57" s="14">
        <f t="shared" si="18"/>
        <v>1</v>
      </c>
      <c r="N57" s="14" t="e">
        <f t="shared" si="18"/>
        <v>#DIV/0!</v>
      </c>
      <c r="O57" s="14" t="e">
        <f t="shared" si="18"/>
        <v>#DIV/0!</v>
      </c>
      <c r="P57" s="14" t="e">
        <f t="shared" si="18"/>
        <v>#DIV/0!</v>
      </c>
      <c r="Q57" s="14">
        <f t="shared" si="18"/>
        <v>0</v>
      </c>
    </row>
    <row r="58" spans="2:17" x14ac:dyDescent="0.35">
      <c r="C58" s="19"/>
      <c r="D58" s="19"/>
      <c r="E58" s="1"/>
      <c r="H58" s="20" t="s">
        <v>17</v>
      </c>
      <c r="I58" s="20"/>
      <c r="J58" s="13">
        <f>J55/J56</f>
        <v>0</v>
      </c>
      <c r="K58" s="13">
        <f t="shared" ref="K58:Q58" si="19">K55/K56</f>
        <v>0</v>
      </c>
      <c r="L58" s="14">
        <f t="shared" si="19"/>
        <v>0</v>
      </c>
      <c r="M58" s="14">
        <f t="shared" si="19"/>
        <v>0</v>
      </c>
      <c r="N58" s="14" t="e">
        <f t="shared" si="19"/>
        <v>#DIV/0!</v>
      </c>
      <c r="O58" s="14" t="e">
        <f t="shared" si="19"/>
        <v>#DIV/0!</v>
      </c>
      <c r="P58" s="14" t="e">
        <f t="shared" si="19"/>
        <v>#DIV/0!</v>
      </c>
      <c r="Q58" s="14">
        <f t="shared" si="19"/>
        <v>1</v>
      </c>
    </row>
    <row r="59" spans="2:17" x14ac:dyDescent="0.35">
      <c r="C59" s="19"/>
      <c r="D59" s="19"/>
      <c r="E59" s="8"/>
    </row>
    <row r="60" spans="2:17" x14ac:dyDescent="0.35">
      <c r="C60" s="1"/>
      <c r="D60" s="1"/>
      <c r="E60" s="8"/>
    </row>
    <row r="61" spans="2:17" x14ac:dyDescent="0.35">
      <c r="J61" s="21"/>
      <c r="K61" s="21"/>
      <c r="L61" s="21"/>
      <c r="M61" s="21"/>
      <c r="N61" s="21"/>
      <c r="O61" s="21"/>
      <c r="P61" s="21"/>
    </row>
    <row r="62" spans="2:17" x14ac:dyDescent="0.35">
      <c r="J62" s="22" t="s">
        <v>18</v>
      </c>
      <c r="K62" s="22"/>
      <c r="L62" s="22"/>
      <c r="M62" s="22"/>
      <c r="N62" s="22"/>
      <c r="O62" s="22"/>
      <c r="P62" s="2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Plan de negocio</vt:lpstr>
      <vt:lpstr>Con Or A los NEg</vt:lpstr>
      <vt:lpstr>Inst de presup</vt:lpstr>
      <vt:lpstr>Admon Fin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Manuel de Jesus Cano Bustamante</cp:lastModifiedBy>
  <cp:lastPrinted>2023-03-21T15:13:53Z</cp:lastPrinted>
  <dcterms:created xsi:type="dcterms:W3CDTF">2023-03-14T19:16:59Z</dcterms:created>
  <dcterms:modified xsi:type="dcterms:W3CDTF">2024-06-12T17:46:36Z</dcterms:modified>
</cp:coreProperties>
</file>