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D:\ENERO-JULIO 2024\MATERIAS\1ER. REPORTE PARCIAL\"/>
    </mc:Choice>
  </mc:AlternateContent>
  <xr:revisionPtr revIDLastSave="0" documentId="8_{60D264CA-E92A-4EE7-A462-AA0978F51419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81029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7" i="4" l="1"/>
  <c r="N24" i="4" l="1"/>
  <c r="M24" i="4"/>
  <c r="F24" i="4"/>
  <c r="E24" i="4"/>
  <c r="L24" i="4" s="1"/>
  <c r="A16" i="4" l="1"/>
  <c r="A18" i="3"/>
  <c r="A19" i="3"/>
  <c r="A15" i="2" l="1"/>
  <c r="I27" i="1"/>
  <c r="I26" i="1"/>
  <c r="I25" i="1"/>
  <c r="I24" i="1"/>
  <c r="I23" i="1"/>
  <c r="I22" i="1"/>
  <c r="I21" i="1"/>
  <c r="I20" i="1"/>
  <c r="B10" i="5"/>
  <c r="N28" i="5"/>
  <c r="M28" i="5"/>
  <c r="K28" i="5"/>
  <c r="E23" i="5"/>
  <c r="E24" i="5"/>
  <c r="E25" i="5"/>
  <c r="E26" i="5"/>
  <c r="E27" i="5"/>
  <c r="F28" i="5"/>
  <c r="G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L8" i="5"/>
  <c r="H8" i="5"/>
  <c r="E8" i="5"/>
  <c r="B10" i="4"/>
  <c r="A15" i="4"/>
  <c r="A14" i="4"/>
  <c r="L8" i="4"/>
  <c r="H8" i="4"/>
  <c r="E8" i="4"/>
  <c r="B10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A17" i="3"/>
  <c r="A16" i="3"/>
  <c r="A15" i="3"/>
  <c r="A14" i="3"/>
  <c r="L8" i="3"/>
  <c r="H8" i="3"/>
  <c r="E8" i="3"/>
  <c r="B10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A17" i="2"/>
  <c r="A16" i="2"/>
  <c r="A14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<sst xmlns="http://schemas.openxmlformats.org/spreadsheetml/2006/main" count="183" uniqueCount="47">
  <si>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</si>
  <si>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</si>
  <si>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</si>
  <si>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</si>
  <si>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</si>
  <si>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</si>
  <si>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</si>
  <si>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</si>
  <si>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</si>
  <si>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</si>
  <si>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</si>
  <si>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</si>
  <si>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</si>
  <si>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</si>
  <si>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</si>
  <si>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</si>
  <si>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</si>
  <si>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</si>
  <si>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</si>
  <si>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</si>
  <si>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</si>
  <si>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</si>
  <si>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</si>
  <si>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</si>
  <si>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</si>
  <si>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</si>
  <si>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</si>
  <si>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</si>
  <si>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</si>
  <si>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</si>
  <si>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</si>
  <si>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</si>
  <si>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</si>
  <si>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</si>
  <si>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</si>
  <si>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</si>
  <si>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</si>
  <si>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>ISC. MARIA ELENA MORALES BENITEZ</t>
  </si>
  <si>
    <t xml:space="preserve">ISC. MARIA ELENA MORALES BENITEZ </t>
  </si>
  <si>
    <t>FEB-JUN 2024</t>
  </si>
  <si>
    <t>PROBABILIDAD Y ESTADISTICA</t>
  </si>
  <si>
    <t>CALCULO INTEGRAL</t>
  </si>
  <si>
    <t>204B</t>
  </si>
  <si>
    <t>404A</t>
  </si>
  <si>
    <t>404B</t>
  </si>
  <si>
    <t xml:space="preserve">PRINCIPIOS ELECTRICOS Y APLICACIONES DIGITALES </t>
  </si>
  <si>
    <t xml:space="preserve">PRINCIPIOS ELECTRIICOS Y APLICACIONES DIGITALES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</si>
</sst>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2" workbookViewId="0">
      <selection activeCell="P15" sqref="P15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6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35</v>
      </c>
      <c r="C8" s="35"/>
      <c r="D8" s="5" t="s">
        <v>6</v>
      </c>
      <c r="E8" s="6">
        <v>4</v>
      </c>
      <c r="F8" s="1"/>
      <c r="G8" s="4" t="s">
        <v>7</v>
      </c>
      <c r="H8" s="6">
        <v>3</v>
      </c>
      <c r="I8" s="41" t="s">
        <v>8</v>
      </c>
      <c r="J8" s="31"/>
      <c r="K8" s="31"/>
      <c r="L8" s="34" t="s">
        <v>39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4" t="s">
        <v>38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42" t="s">
        <v>14</v>
      </c>
      <c r="G12" s="43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40</v>
      </c>
      <c r="B14" s="10" t="s">
        <v>21</v>
      </c>
      <c r="C14" s="10" t="s">
        <v>42</v>
      </c>
      <c r="D14" s="10" t="s">
        <v>33</v>
      </c>
      <c r="E14" s="10">
        <v>21</v>
      </c>
      <c r="F14" s="10">
        <v>21</v>
      </c>
      <c r="G14" s="10">
        <v>0</v>
      </c>
      <c r="H14" s="11"/>
      <c r="I14" s="10">
        <v>0</v>
      </c>
      <c r="J14" s="11"/>
      <c r="K14" s="10">
        <v>0</v>
      </c>
      <c r="L14" s="11">
        <v>0</v>
      </c>
      <c r="M14" s="10">
        <v>87</v>
      </c>
      <c r="N14" s="12">
        <v>0.4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41</v>
      </c>
      <c r="B15" s="10" t="s">
        <v>21</v>
      </c>
      <c r="C15" s="10" t="s">
        <v>42</v>
      </c>
      <c r="D15" s="10" t="s">
        <v>33</v>
      </c>
      <c r="E15" s="10">
        <v>24</v>
      </c>
      <c r="F15" s="10">
        <v>24</v>
      </c>
      <c r="G15" s="10">
        <v>0</v>
      </c>
      <c r="H15" s="11"/>
      <c r="I15" s="10">
        <v>0</v>
      </c>
      <c r="J15" s="11"/>
      <c r="K15" s="10">
        <v>0</v>
      </c>
      <c r="L15" s="11">
        <v>0</v>
      </c>
      <c r="M15" s="10">
        <v>82</v>
      </c>
      <c r="N15" s="12">
        <v>0.55000000000000004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23" t="s">
        <v>45</v>
      </c>
      <c r="B16" s="10" t="s">
        <v>21</v>
      </c>
      <c r="C16" s="10" t="s">
        <v>43</v>
      </c>
      <c r="D16" s="10" t="s">
        <v>33</v>
      </c>
      <c r="E16" s="10">
        <v>27</v>
      </c>
      <c r="F16" s="10">
        <v>27</v>
      </c>
      <c r="G16" s="10">
        <v>0</v>
      </c>
      <c r="H16" s="11"/>
      <c r="I16" s="10">
        <v>0</v>
      </c>
      <c r="J16" s="11"/>
      <c r="K16" s="10">
        <v>0</v>
      </c>
      <c r="L16" s="11">
        <v>0</v>
      </c>
      <c r="M16" s="10">
        <v>84</v>
      </c>
      <c r="N16" s="12">
        <v>0.48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3" t="s">
        <v>46</v>
      </c>
      <c r="B17" s="10" t="s">
        <v>21</v>
      </c>
      <c r="C17" s="10" t="s">
        <v>44</v>
      </c>
      <c r="D17" s="10" t="s">
        <v>33</v>
      </c>
      <c r="E17" s="10">
        <v>29</v>
      </c>
      <c r="F17" s="10">
        <v>29</v>
      </c>
      <c r="G17" s="10">
        <v>0</v>
      </c>
      <c r="H17" s="11"/>
      <c r="I17" s="10">
        <v>0</v>
      </c>
      <c r="J17" s="11"/>
      <c r="K17" s="10">
        <v>0</v>
      </c>
      <c r="L17" s="11">
        <v>0</v>
      </c>
      <c r="M17" s="10">
        <v>79</v>
      </c>
      <c r="N17" s="12">
        <v>0.45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/>
      <c r="B18" s="10"/>
      <c r="C18" s="10"/>
      <c r="D18" s="10"/>
      <c r="E18" s="10"/>
      <c r="F18" s="10"/>
      <c r="G18" s="10"/>
      <c r="H18" s="11"/>
      <c r="I18" s="10">
        <v>0</v>
      </c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>
        <v>0</v>
      </c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>
        <f t="shared" ref="I20:I27" si="0">(E20-SUM(F20:G20))-K20</f>
        <v>0</v>
      </c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>
        <f t="shared" si="0"/>
        <v>0</v>
      </c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>
        <f t="shared" si="0"/>
        <v>0</v>
      </c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>
        <f t="shared" si="0"/>
        <v>0</v>
      </c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>
        <f t="shared" si="0"/>
        <v>0</v>
      </c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>
        <f t="shared" si="0"/>
        <v>0</v>
      </c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>
        <f t="shared" si="0"/>
        <v>0</v>
      </c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>
        <f t="shared" si="0"/>
        <v>0</v>
      </c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9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0" t="s">
        <v>27</v>
      </c>
      <c r="C33" s="31"/>
      <c r="D33" s="31"/>
      <c r="E33" s="1"/>
      <c r="F33" s="1"/>
      <c r="G33" s="32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1"/>
      <c r="C34" s="35"/>
      <c r="D34" s="35"/>
      <c r="E34" s="1"/>
      <c r="F34" s="1"/>
      <c r="G34" s="34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2" t="s">
        <v>29</v>
      </c>
      <c r="B35" s="31"/>
      <c r="C35" s="7"/>
      <c r="D35" s="1"/>
      <c r="E35" s="52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">
        <v>37</v>
      </c>
      <c r="C37" s="31"/>
      <c r="D37" s="31"/>
      <c r="E37" s="21"/>
      <c r="F37" s="21"/>
      <c r="G37" s="48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view="pageBreakPreview" topLeftCell="A7" zoomScale="89" zoomScaleNormal="100" zoomScaleSheetLayoutView="89" workbookViewId="0">
      <selection activeCell="B14" sqref="B14:N1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6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>
        <v>2</v>
      </c>
      <c r="C8" s="35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1" t="s">
        <v>8</v>
      </c>
      <c r="J8" s="31"/>
      <c r="K8" s="31"/>
      <c r="L8" s="34" t="str">
        <f>'1'!L8</f>
        <v>FEB-JUN 2024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4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42" t="s">
        <v>14</v>
      </c>
      <c r="G12" s="43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CALCULO INTEGRAL</v>
      </c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 xml:space="preserve">PRINCIPIOS ELECTRICOS Y APLICACIONES DIGITALES </v>
      </c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 xml:space="preserve">PRINCIPIOS ELECTRIICOS Y APLICACIONES DIGITALES </v>
      </c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'1'!A19</f>
        <v>0</v>
      </c>
      <c r="B18" s="10"/>
      <c r="C18" s="10">
        <f>'1'!C19</f>
        <v>0</v>
      </c>
      <c r="D18" s="10">
        <f>'1'!D19</f>
        <v>0</v>
      </c>
      <c r="E18" s="10">
        <f>'1'!E19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>
        <f>'1'!A20</f>
        <v>0</v>
      </c>
      <c r="B19" s="10"/>
      <c r="C19" s="10">
        <f>'1'!C20</f>
        <v>0</v>
      </c>
      <c r="D19" s="10">
        <f>'1'!D20</f>
        <v>0</v>
      </c>
      <c r="E19" s="10">
        <f>'1'!E20</f>
        <v>0</v>
      </c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>
        <f>'1'!A21</f>
        <v>0</v>
      </c>
      <c r="B20" s="10"/>
      <c r="C20" s="10">
        <f>'1'!C21</f>
        <v>0</v>
      </c>
      <c r="D20" s="10">
        <f>'1'!D21</f>
        <v>0</v>
      </c>
      <c r="E20" s="10">
        <f>'1'!E21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>
        <f>'1'!A22</f>
        <v>0</v>
      </c>
      <c r="B21" s="10"/>
      <c r="C21" s="10">
        <f>'1'!C22</f>
        <v>0</v>
      </c>
      <c r="D21" s="10">
        <f>'1'!D22</f>
        <v>0</v>
      </c>
      <c r="E21" s="10">
        <f>'1'!E22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>
        <f>'1'!A23</f>
        <v>0</v>
      </c>
      <c r="B22" s="10"/>
      <c r="C22" s="10">
        <f>'1'!C23</f>
        <v>0</v>
      </c>
      <c r="D22" s="10">
        <f>'1'!D23</f>
        <v>0</v>
      </c>
      <c r="E22" s="10">
        <f>'1'!E23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>
        <f>'1'!A24</f>
        <v>0</v>
      </c>
      <c r="B23" s="10"/>
      <c r="C23" s="10">
        <f>'1'!C24</f>
        <v>0</v>
      </c>
      <c r="D23" s="10">
        <f>'1'!D24</f>
        <v>0</v>
      </c>
      <c r="E23" s="10">
        <f>'1'!E24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>
        <f>'1'!A25</f>
        <v>0</v>
      </c>
      <c r="B24" s="10"/>
      <c r="C24" s="10">
        <f>'1'!C25</f>
        <v>0</v>
      </c>
      <c r="D24" s="10">
        <f>'1'!D25</f>
        <v>0</v>
      </c>
      <c r="E24" s="10">
        <f>'1'!E25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>
        <f>'1'!A26</f>
        <v>0</v>
      </c>
      <c r="B25" s="10"/>
      <c r="C25" s="10">
        <f>'1'!C26</f>
        <v>0</v>
      </c>
      <c r="D25" s="10">
        <f>'1'!D26</f>
        <v>0</v>
      </c>
      <c r="E25" s="10">
        <f>'1'!E26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0">
        <f>'1'!A27</f>
        <v>0</v>
      </c>
      <c r="B26" s="10"/>
      <c r="C26" s="10">
        <f>'1'!C27</f>
        <v>0</v>
      </c>
      <c r="D26" s="10">
        <f>'1'!D27</f>
        <v>0</v>
      </c>
      <c r="E26" s="10">
        <f>'1'!E27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5" t="s">
        <v>25</v>
      </c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9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50" t="s">
        <v>27</v>
      </c>
      <c r="C32" s="31"/>
      <c r="D32" s="31"/>
      <c r="E32" s="1"/>
      <c r="F32" s="1"/>
      <c r="G32" s="32" t="s">
        <v>28</v>
      </c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51"/>
      <c r="C33" s="35"/>
      <c r="D33" s="35"/>
      <c r="E33" s="1"/>
      <c r="F33" s="1"/>
      <c r="G33" s="34"/>
      <c r="H33" s="35"/>
      <c r="I33" s="35"/>
      <c r="J33" s="3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2" t="s">
        <v>29</v>
      </c>
      <c r="B34" s="31"/>
      <c r="C34" s="7"/>
      <c r="D34" s="1"/>
      <c r="E34" s="52"/>
      <c r="F34" s="31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7" t="s">
        <v>37</v>
      </c>
      <c r="C36" s="31"/>
      <c r="D36" s="31"/>
      <c r="E36" s="21"/>
      <c r="F36" s="21"/>
      <c r="G36" s="48" t="s">
        <v>36</v>
      </c>
      <c r="H36" s="31"/>
      <c r="I36" s="31"/>
      <c r="J36" s="3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74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A18" sqref="A18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6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>
        <v>3</v>
      </c>
      <c r="C8" s="35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1" t="s">
        <v>8</v>
      </c>
      <c r="J8" s="31"/>
      <c r="K8" s="31"/>
      <c r="L8" s="34" t="str">
        <f>'1'!L8</f>
        <v>FEB-JUN 2024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4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42" t="s">
        <v>14</v>
      </c>
      <c r="G12" s="43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CALCULO INTEGRAL</v>
      </c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 t="str">
        <f>'1'!A16</f>
        <v xml:space="preserve">PRINCIPIOS ELECTRICOS Y APLICACIONES DIGITALES </v>
      </c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2" t="str">
        <f>'1'!A17</f>
        <v xml:space="preserve">PRINCIPIOS ELECTRIICOS Y APLICACIONES DIGITALES </v>
      </c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2">
        <f>'1'!A18</f>
        <v>0</v>
      </c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>
        <f>'1'!A19</f>
        <v>0</v>
      </c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9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0" t="s">
        <v>27</v>
      </c>
      <c r="C33" s="31"/>
      <c r="D33" s="31"/>
      <c r="E33" s="1"/>
      <c r="F33" s="1"/>
      <c r="G33" s="32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1"/>
      <c r="C34" s="35"/>
      <c r="D34" s="35"/>
      <c r="E34" s="1"/>
      <c r="F34" s="1"/>
      <c r="G34" s="34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2" t="s">
        <v>29</v>
      </c>
      <c r="B35" s="31"/>
      <c r="C35" s="7"/>
      <c r="D35" s="1"/>
      <c r="E35" s="52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">
        <v>37</v>
      </c>
      <c r="C37" s="31"/>
      <c r="D37" s="31"/>
      <c r="E37" s="21"/>
      <c r="F37" s="21"/>
      <c r="G37" s="48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topLeftCell="A10" workbookViewId="0">
      <selection activeCell="B14" sqref="B14:N1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6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>
        <v>4</v>
      </c>
      <c r="C8" s="35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1" t="s">
        <v>8</v>
      </c>
      <c r="J8" s="31"/>
      <c r="K8" s="31"/>
      <c r="L8" s="34" t="str">
        <f>'1'!L8</f>
        <v>FEB-JUN 2024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4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42" t="s">
        <v>14</v>
      </c>
      <c r="G12" s="43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PROBABILIDAD Y ESTADISTICA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1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CALCULO INTEGRAL</v>
      </c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1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 t="str">
        <f>'1'!A16</f>
        <v xml:space="preserve">PRINCIPIOS ELECTRICOS Y APLICACIONES DIGITALES </v>
      </c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1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 t="str">
        <f>'1'!A17</f>
        <v xml:space="preserve">PRINCIPIOS ELECTRIICOS Y APLICACIONES DIGITALES </v>
      </c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/>
      <c r="C24" s="16"/>
      <c r="D24" s="16"/>
      <c r="E24" s="16">
        <f>SUM(E14:E16)</f>
        <v>0</v>
      </c>
      <c r="F24" s="16">
        <f>SUM(F14:F16)</f>
        <v>0</v>
      </c>
      <c r="G24" s="16"/>
      <c r="H24" s="17">
        <v>1</v>
      </c>
      <c r="I24" s="16">
        <v>0</v>
      </c>
      <c r="J24" s="17"/>
      <c r="K24" s="16">
        <v>0</v>
      </c>
      <c r="L24" s="17" t="e">
        <f>K24/E24</f>
        <v>#DIV/0!</v>
      </c>
      <c r="M24" s="26" t="e">
        <f>AVERAGE(M14:M16)</f>
        <v>#DIV/0!</v>
      </c>
      <c r="N24" s="26" t="e">
        <f>AVERAGE(N14:N16)</f>
        <v>#DIV/0!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49" t="s">
        <v>26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50" t="s">
        <v>27</v>
      </c>
      <c r="C29" s="31"/>
      <c r="D29" s="31"/>
      <c r="E29" s="1"/>
      <c r="F29" s="1"/>
      <c r="G29" s="32" t="s">
        <v>28</v>
      </c>
      <c r="H29" s="31"/>
      <c r="I29" s="31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51"/>
      <c r="C30" s="35"/>
      <c r="D30" s="35"/>
      <c r="E30" s="1"/>
      <c r="F30" s="1"/>
      <c r="G30" s="34"/>
      <c r="H30" s="35"/>
      <c r="I30" s="35"/>
      <c r="J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52" t="s">
        <v>29</v>
      </c>
      <c r="B31" s="31"/>
      <c r="C31" s="7"/>
      <c r="D31" s="1"/>
      <c r="E31" s="52"/>
      <c r="F31" s="31"/>
      <c r="G31" s="31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47" t="s">
        <v>37</v>
      </c>
      <c r="C33" s="31"/>
      <c r="D33" s="31"/>
      <c r="E33" s="21"/>
      <c r="F33" s="21"/>
      <c r="G33" s="48" t="s">
        <v>36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A14" sqref="A14:N22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6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32</v>
      </c>
      <c r="C8" s="35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41" t="s">
        <v>8</v>
      </c>
      <c r="J8" s="31"/>
      <c r="K8" s="31"/>
      <c r="L8" s="34" t="str">
        <f>'1'!L8</f>
        <v>FEB-JUN 2024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4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42" t="s">
        <v>14</v>
      </c>
      <c r="G12" s="43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7"/>
      <c r="B14" s="29"/>
      <c r="C14" s="29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7"/>
      <c r="B15" s="29"/>
      <c r="C15" s="29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7"/>
      <c r="B16" s="29"/>
      <c r="C16" s="29"/>
      <c r="D16" s="10"/>
      <c r="E16" s="24"/>
      <c r="F16" s="10"/>
      <c r="G16" s="10"/>
      <c r="H16" s="11"/>
      <c r="I16" s="10"/>
      <c r="J16" s="11"/>
      <c r="K16" s="10"/>
      <c r="L16" s="11"/>
      <c r="M16" s="24"/>
      <c r="N16" s="25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8"/>
      <c r="B17" s="29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7"/>
      <c r="B18" s="29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0</v>
      </c>
      <c r="F28" s="16">
        <f t="shared" si="0"/>
        <v>0</v>
      </c>
      <c r="G28" s="16">
        <f t="shared" si="0"/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9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0" t="s">
        <v>27</v>
      </c>
      <c r="C33" s="31"/>
      <c r="D33" s="31"/>
      <c r="E33" s="1"/>
      <c r="F33" s="1"/>
      <c r="G33" s="32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1"/>
      <c r="C34" s="35"/>
      <c r="D34" s="35"/>
      <c r="E34" s="1"/>
      <c r="F34" s="1"/>
      <c r="G34" s="34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2" t="s">
        <v>29</v>
      </c>
      <c r="B35" s="31"/>
      <c r="C35" s="7"/>
      <c r="D35" s="1"/>
      <c r="E35" s="52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">
        <v>37</v>
      </c>
      <c r="C37" s="31"/>
      <c r="D37" s="31"/>
      <c r="E37" s="21"/>
      <c r="F37" s="21"/>
      <c r="G37" s="48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</cp:lastModifiedBy>
  <cp:lastPrinted>2023-01-18T20:21:38Z</cp:lastPrinted>
  <dcterms:created xsi:type="dcterms:W3CDTF">2021-11-22T14:45:25Z</dcterms:created>
  <dcterms:modified xsi:type="dcterms:W3CDTF">2024-03-08T18:54:33Z</dcterms:modified>
</cp:coreProperties>
</file>