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E:\ENERO-JULIO 2024\MATERIAS\2do. parcial\"/>
    </mc:Choice>
  </mc:AlternateContent>
  <xr:revisionPtr revIDLastSave="0" documentId="13_ncr:1_{1832A2F2-3CAA-417C-BE29-32A832C843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yAD-404A" sheetId="9" r:id="rId1"/>
    <sheet name="PEyAD-404B" sheetId="3" r:id="rId2"/>
    <sheet name="PyE-204B" sheetId="15" r:id="rId3"/>
    <sheet name="CI-204B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15" l="1"/>
  <c r="I53" i="15"/>
  <c r="G52" i="15"/>
  <c r="H52" i="15"/>
  <c r="I52" i="15"/>
  <c r="J52" i="15"/>
  <c r="I50" i="15"/>
  <c r="I51" i="15" s="1"/>
  <c r="H50" i="15"/>
  <c r="H51" i="15" s="1"/>
  <c r="G54" i="9"/>
  <c r="G55" i="9"/>
  <c r="G51" i="9"/>
  <c r="G53" i="16"/>
  <c r="G54" i="16"/>
  <c r="I54" i="16"/>
  <c r="H54" i="16"/>
  <c r="I53" i="16"/>
  <c r="H53" i="16"/>
  <c r="H55" i="16" s="1"/>
  <c r="G55" i="16"/>
  <c r="F53" i="16"/>
  <c r="F55" i="16" s="1"/>
  <c r="E53" i="16"/>
  <c r="E54" i="16" s="1"/>
  <c r="I52" i="16"/>
  <c r="I55" i="16" s="1"/>
  <c r="H52" i="16"/>
  <c r="G52" i="16"/>
  <c r="F52" i="16"/>
  <c r="E52" i="16"/>
  <c r="I51" i="16"/>
  <c r="H51" i="16"/>
  <c r="G51" i="16"/>
  <c r="F51" i="16"/>
  <c r="F54" i="16" s="1"/>
  <c r="E51" i="16"/>
  <c r="H55" i="9"/>
  <c r="H54" i="9"/>
  <c r="B10" i="15"/>
  <c r="B11" i="15"/>
  <c r="B12" i="15"/>
  <c r="B13" i="15"/>
  <c r="B14" i="15"/>
  <c r="B15" i="15"/>
  <c r="B16" i="15"/>
  <c r="B17" i="15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E55" i="16" l="1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9" i="3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9" i="16"/>
  <c r="B25" i="16" l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H49" i="15"/>
  <c r="I49" i="15"/>
  <c r="J49" i="15"/>
  <c r="K30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J51" i="15"/>
  <c r="G51" i="15"/>
  <c r="F51" i="15"/>
  <c r="E51" i="15"/>
  <c r="J50" i="15"/>
  <c r="G50" i="15"/>
  <c r="G53" i="15" s="1"/>
  <c r="F50" i="15"/>
  <c r="E50" i="15"/>
  <c r="E53" i="15" s="1"/>
  <c r="G49" i="15"/>
  <c r="F49" i="15"/>
  <c r="E49" i="15"/>
  <c r="E52" i="15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9" i="9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H52" i="9"/>
  <c r="H53" i="9"/>
  <c r="G52" i="9"/>
  <c r="G53" i="9"/>
  <c r="F52" i="9"/>
  <c r="F53" i="9"/>
  <c r="E52" i="9"/>
  <c r="E53" i="9"/>
  <c r="H51" i="9"/>
  <c r="F51" i="9"/>
  <c r="E51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M56" i="3"/>
  <c r="L56" i="3"/>
  <c r="K56" i="3"/>
  <c r="J56" i="3"/>
  <c r="M55" i="3"/>
  <c r="L55" i="3"/>
  <c r="K55" i="3"/>
  <c r="J55" i="3"/>
  <c r="M54" i="3"/>
  <c r="M57" i="3" s="1"/>
  <c r="L54" i="3"/>
  <c r="K54" i="3"/>
  <c r="J54" i="3"/>
  <c r="J57" i="3" s="1"/>
  <c r="J53" i="15" l="1"/>
  <c r="J58" i="3"/>
  <c r="L58" i="3"/>
  <c r="K58" i="3"/>
  <c r="M58" i="3"/>
  <c r="F52" i="15"/>
  <c r="F53" i="15"/>
  <c r="K49" i="15"/>
  <c r="K50" i="15"/>
  <c r="K51" i="15"/>
  <c r="K57" i="3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E54" i="9"/>
  <c r="F55" i="9"/>
  <c r="F54" i="9"/>
  <c r="E55" i="9"/>
  <c r="I52" i="9"/>
  <c r="I51" i="9"/>
  <c r="I53" i="9"/>
  <c r="N54" i="3"/>
  <c r="L57" i="3"/>
  <c r="N55" i="3"/>
  <c r="N56" i="3"/>
  <c r="K52" i="15" l="1"/>
  <c r="K53" i="15"/>
  <c r="I54" i="9"/>
  <c r="I55" i="9"/>
  <c r="N58" i="3"/>
  <c r="N57" i="3"/>
</calcChain>
</file>

<file path=xl/sharedStrings.xml><?xml version="1.0" encoding="utf-8"?>
<sst xmlns="http://schemas.openxmlformats.org/spreadsheetml/2006/main" count="284" uniqueCount="190">
  <si>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</si>
  <si>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</si>
  <si>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</si>
  <si>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</si>
  <si>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</si>
  <si>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</si>
  <si>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</si>
  <si>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</si>
  <si>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</si>
  <si>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</si>
  <si>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</si>
  <si>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</si>
  <si>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</si>
  <si>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</si>
  <si>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</si>
  <si>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</si>
  <si>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</si>
  <si>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</si>
  <si>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</si>
  <si>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</si>
  <si>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</si>
  <si>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</si>
  <si>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</si>
  <si>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221U0192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</si>
  <si>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</si>
  <si>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</si>
  <si>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</si>
  <si>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</si>
  <si>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</si>
  <si>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</si>
  <si>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</si>
  <si>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</si>
  <si>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</si>
  <si>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</si>
  <si>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</si>
  <si>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</si>
  <si>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</si>
  <si>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</si>
  <si>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</si>
  <si>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</si>
  <si>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</si>
  <si>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</si>
  <si>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</si>
  <si>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</si>
  <si>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</si>
  <si>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</si>
  <si>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</si>
  <si>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</si>
  <si>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</si>
  <si>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</si>
  <si>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</si>
  <si>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</si>
  <si>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</si>
  <si>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</si>
  <si>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</si>
  <si>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</si>
  <si>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</si>
  <si>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</si>
  <si>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</si>
  <si>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</si>
  <si>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</si>
  <si>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</si>
  <si>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</si>
  <si>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</si>
  <si>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</si>
  <si>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</si>
  <si>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</si>
  <si>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</si>
  <si>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</si>
  <si>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</si>
  <si>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</si>
  <si>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</si>
  <si>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</si>
  <si>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</si>
  <si>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</si>
  <si>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</si>
  <si>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</si>
  <si>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</si>
  <si>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</si>
  <si>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</si>
  <si>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</si>
  <si>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</si>
  <si>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</si>
  <si>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</si>
  <si>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</si>
  <si>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</si>
  <si>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</si>
  <si>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</si>
  <si>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</si>
  <si>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</si>
  <si>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</si>
  <si>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</si>
  <si>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</si>
  <si>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</si>
  <si>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</si>
  <si>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</si>
  <si>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</si>
  <si>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</si>
  <si>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</si>
  <si>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</si>
  <si>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</si>
  <si>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</si>
  <si>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</si>
  <si>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</si>
  <si>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</si>
  <si>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</si>
  <si>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</si>
  <si>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</si>
  <si>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</si>
  <si>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</si>
  <si>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</si>
  <si>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</si>
  <si>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</si>
  <si>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</si>
  <si>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</si>
  <si>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</si>
  <si>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</si>
  <si>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</si>
  <si>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</si>
  <si>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</si>
  <si>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</si>
  <si>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</si>
  <si>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</si>
  <si>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</si>
  <si>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</si>
  <si>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</si>
  <si>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</si>
  <si>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</si>
  <si>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</si>
  <si>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</si>
  <si>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</si>
  <si>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</si>
  <si>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BAXIN CAMPOS ANGEL UZIEL </t>
  </si>
  <si>
    <t xml:space="preserve">PEREZ SANCHEZ VICTOR EDEN </t>
  </si>
  <si>
    <t>221U0236</t>
  </si>
  <si>
    <t>221U0191</t>
  </si>
  <si>
    <t xml:space="preserve">PRINCIPIOS ELECTRICOS Y APLICACIONES DIGITALES </t>
  </si>
  <si>
    <t>404-A</t>
  </si>
  <si>
    <t>FEBRERO– JUNIO 2024</t>
  </si>
  <si>
    <t xml:space="preserve">PRINCIPIOS ELECTRICOS Y APLICACIONES DIGITALES  </t>
  </si>
  <si>
    <t>404B</t>
  </si>
  <si>
    <t>FEBRERO-JUNIO 2024</t>
  </si>
  <si>
    <t>231U0138</t>
  </si>
  <si>
    <t>231U0459</t>
  </si>
  <si>
    <t>231U0139</t>
  </si>
  <si>
    <t xml:space="preserve"> 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</si>
  <si>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</si>
  <si>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</si>
  <si>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</si>
  <si>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</si>
  <si>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</si>
  <si>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</si>
  <si>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</si>
  <si>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</si>
  <si>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</si>
  <si>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</si>
  <si>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</si>
  <si>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</si>
  <si>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</si>
  <si>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</si>
  <si>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</si>
  <si>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</si>
  <si>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</si>
  <si>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 xml:space="preserve">  BAXIN MIXTEGA EDUARDO IVÁN</t>
  </si>
  <si>
    <t xml:space="preserve">  CAGAL CRUZ SERGIO</t>
  </si>
  <si>
    <t xml:space="preserve">  CAGAL FISCAL ALEJANDRO</t>
  </si>
  <si>
    <t xml:space="preserve">  CAGAL HERNANDEZ NOE DE JESUS</t>
  </si>
  <si>
    <t xml:space="preserve">  CAMACHO VENTURA ALAN RODRIGO R</t>
  </si>
  <si>
    <t xml:space="preserve">  CEBALLOS SERRANO JOSE ENRIQUE</t>
  </si>
  <si>
    <t xml:space="preserve">  CHACHA AMBROS ESLI GABRIELA</t>
  </si>
  <si>
    <t xml:space="preserve">  CHANG POLITO MARIONY DEL CARMEN</t>
  </si>
  <si>
    <t xml:space="preserve">  DOMINGUEZ ARIAS URIEL</t>
  </si>
  <si>
    <t xml:space="preserve">  FERMAN ESCRIBANO VICTOR MANUEL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</si>
  <si>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</si>
  <si>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</si>
  <si>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</si>
  <si>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</si>
  <si>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MORALES IXTEPAN GEOVANY DE JESUS R</t>
  </si>
  <si>
    <t xml:space="preserve">  MUÑOZ GOMEZ RONALDO</t>
  </si>
  <si>
    <t xml:space="preserve">  OJEDA ANTELY MARCO ANTONIO</t>
  </si>
  <si>
    <t xml:space="preserve">  PALMA OCELOT FREDY ELIAS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</si>
  <si>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</si>
  <si>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</si>
  <si>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</si>
  <si>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</si>
  <si>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</si>
  <si>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</si>
  <si>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>PROBABILIDAD Y ESTADISTICA</t>
  </si>
  <si>
    <t>204-B</t>
  </si>
  <si>
    <t>CALCULO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</si>
</sst>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36363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0" xfId="0" applyFont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J59"/>
  <sheetViews>
    <sheetView tabSelected="1" zoomScale="125" zoomScaleNormal="125" zoomScalePageLayoutView="125" workbookViewId="0">
      <selection activeCell="E54" sqref="E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9" width="8.7109375" customWidth="1"/>
    <col min="10" max="11" width="5.7109375" customWidth="1"/>
  </cols>
  <sheetData>
    <row r="2" spans="2:10" ht="15.75" x14ac:dyDescent="0.25">
      <c r="B2" s="25" t="s">
        <v>9</v>
      </c>
      <c r="C2" s="25"/>
      <c r="D2" s="25"/>
      <c r="E2" s="25"/>
      <c r="F2" s="25"/>
      <c r="G2" s="25"/>
      <c r="H2" s="25"/>
      <c r="I2" s="1"/>
      <c r="J2" s="1"/>
    </row>
    <row r="3" spans="2:10" x14ac:dyDescent="0.25">
      <c r="C3" s="26" t="s">
        <v>8</v>
      </c>
      <c r="D3" s="26"/>
      <c r="E3" s="26"/>
      <c r="F3" s="26"/>
      <c r="G3" s="26"/>
      <c r="H3" s="26"/>
      <c r="I3" s="7"/>
      <c r="J3" s="7"/>
    </row>
    <row r="4" spans="2:10" x14ac:dyDescent="0.25">
      <c r="C4" t="s">
        <v>0</v>
      </c>
      <c r="D4" s="17" t="s">
        <v>136</v>
      </c>
      <c r="E4" s="27" t="s">
        <v>137</v>
      </c>
      <c r="F4" s="27"/>
      <c r="H4" t="s">
        <v>2</v>
      </c>
      <c r="I4" s="28">
        <v>45357</v>
      </c>
      <c r="J4" s="28"/>
    </row>
    <row r="5" spans="2:10" ht="6.75" customHeight="1" x14ac:dyDescent="0.25">
      <c r="D5" s="3"/>
    </row>
    <row r="6" spans="2:10" x14ac:dyDescent="0.25">
      <c r="C6" t="s">
        <v>3</v>
      </c>
      <c r="D6" s="18" t="s">
        <v>138</v>
      </c>
      <c r="E6" s="7"/>
      <c r="F6" s="22" t="s">
        <v>24</v>
      </c>
      <c r="G6" s="22"/>
      <c r="H6" s="22"/>
      <c r="I6" s="22"/>
      <c r="J6" s="22"/>
    </row>
    <row r="7" spans="2:10" ht="11.25" customHeight="1" x14ac:dyDescent="0.25"/>
    <row r="8" spans="2:10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5" t="s">
        <v>22</v>
      </c>
    </row>
    <row r="9" spans="2:10" x14ac:dyDescent="0.25">
      <c r="B9" s="8">
        <v>1</v>
      </c>
      <c r="C9" s="8" t="s">
        <v>25</v>
      </c>
      <c r="D9" s="2" t="s">
        <v>26</v>
      </c>
      <c r="E9" s="9">
        <v>100</v>
      </c>
      <c r="F9" s="9">
        <v>100</v>
      </c>
      <c r="G9" s="9"/>
      <c r="H9" s="9"/>
      <c r="I9" s="6">
        <f>SUM(E9:H9)/4</f>
        <v>50</v>
      </c>
    </row>
    <row r="10" spans="2:10" x14ac:dyDescent="0.25">
      <c r="B10" s="8">
        <f>B9+1</f>
        <v>2</v>
      </c>
      <c r="C10" s="8" t="s">
        <v>27</v>
      </c>
      <c r="D10" s="2" t="s">
        <v>28</v>
      </c>
      <c r="E10" s="9">
        <v>85</v>
      </c>
      <c r="F10" s="9">
        <v>95</v>
      </c>
      <c r="G10" s="9"/>
      <c r="H10" s="9"/>
      <c r="I10" s="6">
        <f t="shared" ref="I10:I50" si="0">SUM(E10:H10)/4</f>
        <v>45</v>
      </c>
    </row>
    <row r="11" spans="2:10" x14ac:dyDescent="0.25">
      <c r="B11" s="8">
        <f>B10+1</f>
        <v>3</v>
      </c>
      <c r="C11" s="8" t="s">
        <v>29</v>
      </c>
      <c r="D11" s="2" t="s">
        <v>30</v>
      </c>
      <c r="E11" s="9">
        <v>80</v>
      </c>
      <c r="F11" s="9">
        <v>100</v>
      </c>
      <c r="G11" s="9"/>
      <c r="H11" s="9"/>
      <c r="I11" s="6">
        <f t="shared" si="0"/>
        <v>45</v>
      </c>
    </row>
    <row r="12" spans="2:10" x14ac:dyDescent="0.25">
      <c r="B12" s="8">
        <f t="shared" ref="B12:B50" si="1">B11+1</f>
        <v>4</v>
      </c>
      <c r="C12" s="8" t="s">
        <v>31</v>
      </c>
      <c r="D12" s="2" t="s">
        <v>32</v>
      </c>
      <c r="E12" s="9">
        <v>80</v>
      </c>
      <c r="F12" s="9">
        <v>100</v>
      </c>
      <c r="G12" s="9"/>
      <c r="H12" s="9"/>
      <c r="I12" s="6">
        <f t="shared" si="0"/>
        <v>45</v>
      </c>
    </row>
    <row r="13" spans="2:10" x14ac:dyDescent="0.25">
      <c r="B13" s="8">
        <f t="shared" si="1"/>
        <v>5</v>
      </c>
      <c r="C13" s="8" t="s">
        <v>33</v>
      </c>
      <c r="D13" s="2" t="s">
        <v>34</v>
      </c>
      <c r="E13" s="9">
        <v>85</v>
      </c>
      <c r="F13" s="9">
        <v>95</v>
      </c>
      <c r="G13" s="9"/>
      <c r="H13" s="9"/>
      <c r="I13" s="6">
        <f t="shared" si="0"/>
        <v>45</v>
      </c>
    </row>
    <row r="14" spans="2:10" x14ac:dyDescent="0.25">
      <c r="B14" s="8">
        <f t="shared" si="1"/>
        <v>6</v>
      </c>
      <c r="C14" s="8" t="s">
        <v>35</v>
      </c>
      <c r="D14" s="2" t="s">
        <v>36</v>
      </c>
      <c r="E14" s="9">
        <v>80</v>
      </c>
      <c r="F14" s="9">
        <v>100</v>
      </c>
      <c r="G14" s="9"/>
      <c r="H14" s="9"/>
      <c r="I14" s="6">
        <f t="shared" si="0"/>
        <v>45</v>
      </c>
    </row>
    <row r="15" spans="2:10" x14ac:dyDescent="0.25">
      <c r="B15" s="8">
        <f t="shared" si="1"/>
        <v>7</v>
      </c>
      <c r="C15" s="8" t="s">
        <v>37</v>
      </c>
      <c r="D15" s="2" t="s">
        <v>38</v>
      </c>
      <c r="E15" s="9">
        <v>90</v>
      </c>
      <c r="F15" s="9">
        <v>95</v>
      </c>
      <c r="G15" s="9"/>
      <c r="H15" s="9"/>
      <c r="I15" s="6">
        <f t="shared" si="0"/>
        <v>46.25</v>
      </c>
    </row>
    <row r="16" spans="2:10" x14ac:dyDescent="0.25">
      <c r="B16" s="8">
        <f t="shared" si="1"/>
        <v>8</v>
      </c>
      <c r="C16" s="8" t="s">
        <v>39</v>
      </c>
      <c r="D16" s="2" t="s">
        <v>40</v>
      </c>
      <c r="E16" s="9">
        <v>85</v>
      </c>
      <c r="F16" s="9">
        <v>95</v>
      </c>
      <c r="G16" s="9"/>
      <c r="H16" s="9"/>
      <c r="I16" s="6">
        <f t="shared" si="0"/>
        <v>45</v>
      </c>
    </row>
    <row r="17" spans="2:9" x14ac:dyDescent="0.25">
      <c r="B17" s="8">
        <f t="shared" si="1"/>
        <v>9</v>
      </c>
      <c r="C17" s="8" t="s">
        <v>41</v>
      </c>
      <c r="D17" s="2" t="s">
        <v>42</v>
      </c>
      <c r="E17" s="9">
        <v>80</v>
      </c>
      <c r="F17" s="9">
        <v>95</v>
      </c>
      <c r="G17" s="9"/>
      <c r="H17" s="9"/>
      <c r="I17" s="6">
        <f t="shared" si="0"/>
        <v>43.75</v>
      </c>
    </row>
    <row r="18" spans="2:9" x14ac:dyDescent="0.25">
      <c r="B18" s="8">
        <f>B17+1</f>
        <v>10</v>
      </c>
      <c r="C18" s="8" t="s">
        <v>43</v>
      </c>
      <c r="D18" s="2" t="s">
        <v>44</v>
      </c>
      <c r="E18" s="9">
        <v>80</v>
      </c>
      <c r="F18" s="9">
        <v>100</v>
      </c>
      <c r="G18" s="9"/>
      <c r="H18" s="9"/>
      <c r="I18" s="6">
        <f t="shared" si="0"/>
        <v>45</v>
      </c>
    </row>
    <row r="19" spans="2:9" x14ac:dyDescent="0.25">
      <c r="B19" s="8">
        <f t="shared" si="1"/>
        <v>11</v>
      </c>
      <c r="C19" s="8" t="s">
        <v>45</v>
      </c>
      <c r="D19" s="2" t="s">
        <v>46</v>
      </c>
      <c r="E19" s="9">
        <v>80</v>
      </c>
      <c r="F19" s="9">
        <v>100</v>
      </c>
      <c r="G19" s="9"/>
      <c r="H19" s="9"/>
      <c r="I19" s="6">
        <f t="shared" si="0"/>
        <v>45</v>
      </c>
    </row>
    <row r="20" spans="2:9" x14ac:dyDescent="0.25">
      <c r="B20" s="8">
        <f t="shared" si="1"/>
        <v>12</v>
      </c>
      <c r="C20" s="8" t="s">
        <v>47</v>
      </c>
      <c r="D20" s="2" t="s">
        <v>48</v>
      </c>
      <c r="E20" s="9">
        <v>95</v>
      </c>
      <c r="F20" s="9">
        <v>95</v>
      </c>
      <c r="G20" s="9"/>
      <c r="H20" s="9"/>
      <c r="I20" s="6">
        <f t="shared" si="0"/>
        <v>47.5</v>
      </c>
    </row>
    <row r="21" spans="2:9" x14ac:dyDescent="0.25">
      <c r="B21" s="8">
        <f t="shared" si="1"/>
        <v>13</v>
      </c>
      <c r="C21" s="8" t="s">
        <v>49</v>
      </c>
      <c r="D21" s="2" t="s">
        <v>50</v>
      </c>
      <c r="E21" s="9">
        <v>80</v>
      </c>
      <c r="F21" s="9">
        <v>100</v>
      </c>
      <c r="G21" s="9"/>
      <c r="H21" s="9"/>
      <c r="I21" s="6">
        <f t="shared" si="0"/>
        <v>45</v>
      </c>
    </row>
    <row r="22" spans="2:9" x14ac:dyDescent="0.25">
      <c r="B22" s="8">
        <f t="shared" si="1"/>
        <v>14</v>
      </c>
      <c r="C22" s="8" t="s">
        <v>51</v>
      </c>
      <c r="D22" s="2" t="s">
        <v>52</v>
      </c>
      <c r="E22" s="9">
        <v>80</v>
      </c>
      <c r="F22" s="9">
        <v>90</v>
      </c>
      <c r="G22" s="9"/>
      <c r="H22" s="9"/>
      <c r="I22" s="6">
        <f t="shared" si="0"/>
        <v>42.5</v>
      </c>
    </row>
    <row r="23" spans="2:9" x14ac:dyDescent="0.25">
      <c r="B23" s="8">
        <f t="shared" si="1"/>
        <v>15</v>
      </c>
      <c r="C23" s="8" t="s">
        <v>53</v>
      </c>
      <c r="D23" s="2" t="s">
        <v>54</v>
      </c>
      <c r="E23" s="9">
        <v>100</v>
      </c>
      <c r="F23" s="9">
        <v>100</v>
      </c>
      <c r="G23" s="9"/>
      <c r="H23" s="9"/>
      <c r="I23" s="6">
        <f t="shared" si="0"/>
        <v>50</v>
      </c>
    </row>
    <row r="24" spans="2:9" x14ac:dyDescent="0.25">
      <c r="B24" s="8">
        <v>16</v>
      </c>
      <c r="C24" s="8" t="s">
        <v>55</v>
      </c>
      <c r="D24" s="2" t="s">
        <v>56</v>
      </c>
      <c r="E24" s="9">
        <v>80</v>
      </c>
      <c r="F24" s="9">
        <v>95</v>
      </c>
      <c r="G24" s="9"/>
      <c r="H24" s="9"/>
      <c r="I24" s="6">
        <f t="shared" si="0"/>
        <v>43.75</v>
      </c>
    </row>
    <row r="25" spans="2:9" x14ac:dyDescent="0.25">
      <c r="B25" s="8">
        <f t="shared" si="1"/>
        <v>17</v>
      </c>
      <c r="C25" s="8" t="s">
        <v>57</v>
      </c>
      <c r="D25" s="2" t="s">
        <v>58</v>
      </c>
      <c r="E25" s="9">
        <v>95</v>
      </c>
      <c r="F25" s="9">
        <v>95</v>
      </c>
      <c r="G25" s="9"/>
      <c r="H25" s="9"/>
      <c r="I25" s="6">
        <f t="shared" si="0"/>
        <v>47.5</v>
      </c>
    </row>
    <row r="26" spans="2:9" x14ac:dyDescent="0.25">
      <c r="B26" s="8">
        <f t="shared" si="1"/>
        <v>18</v>
      </c>
      <c r="C26" s="8" t="s">
        <v>59</v>
      </c>
      <c r="D26" s="2" t="s">
        <v>60</v>
      </c>
      <c r="E26" s="9">
        <v>90</v>
      </c>
      <c r="F26" s="9">
        <v>100</v>
      </c>
      <c r="G26" s="9"/>
      <c r="H26" s="9"/>
      <c r="I26" s="6">
        <f t="shared" si="0"/>
        <v>47.5</v>
      </c>
    </row>
    <row r="27" spans="2:9" x14ac:dyDescent="0.25">
      <c r="B27" s="8">
        <f t="shared" si="1"/>
        <v>19</v>
      </c>
      <c r="C27" s="8" t="s">
        <v>61</v>
      </c>
      <c r="D27" s="2" t="s">
        <v>62</v>
      </c>
      <c r="E27" s="9">
        <v>90</v>
      </c>
      <c r="F27" s="9">
        <v>100</v>
      </c>
      <c r="G27" s="9"/>
      <c r="H27" s="9"/>
      <c r="I27" s="6">
        <f t="shared" si="0"/>
        <v>47.5</v>
      </c>
    </row>
    <row r="28" spans="2:9" x14ac:dyDescent="0.25">
      <c r="B28" s="8">
        <f t="shared" si="1"/>
        <v>20</v>
      </c>
      <c r="C28" s="8" t="s">
        <v>63</v>
      </c>
      <c r="D28" s="2" t="s">
        <v>64</v>
      </c>
      <c r="E28" s="9">
        <v>80</v>
      </c>
      <c r="F28" s="9">
        <v>95</v>
      </c>
      <c r="G28" s="9"/>
      <c r="H28" s="9"/>
      <c r="I28" s="6">
        <f t="shared" si="0"/>
        <v>43.75</v>
      </c>
    </row>
    <row r="29" spans="2:9" x14ac:dyDescent="0.25">
      <c r="B29" s="8">
        <f t="shared" si="1"/>
        <v>21</v>
      </c>
      <c r="C29" s="8" t="s">
        <v>65</v>
      </c>
      <c r="D29" s="2" t="s">
        <v>66</v>
      </c>
      <c r="E29" s="9">
        <v>80</v>
      </c>
      <c r="F29" s="9">
        <v>90</v>
      </c>
      <c r="G29" s="9"/>
      <c r="H29" s="9"/>
      <c r="I29" s="6">
        <f t="shared" si="0"/>
        <v>42.5</v>
      </c>
    </row>
    <row r="30" spans="2:9" x14ac:dyDescent="0.25">
      <c r="B30" s="8">
        <f t="shared" si="1"/>
        <v>22</v>
      </c>
      <c r="C30" s="8" t="s">
        <v>67</v>
      </c>
      <c r="D30" s="2" t="s">
        <v>68</v>
      </c>
      <c r="E30" s="9">
        <v>75</v>
      </c>
      <c r="F30" s="9">
        <v>100</v>
      </c>
      <c r="G30" s="9"/>
      <c r="H30" s="9"/>
      <c r="I30" s="6">
        <f t="shared" si="0"/>
        <v>43.75</v>
      </c>
    </row>
    <row r="31" spans="2:9" x14ac:dyDescent="0.25">
      <c r="B31" s="8">
        <f t="shared" si="1"/>
        <v>23</v>
      </c>
      <c r="C31" s="8" t="s">
        <v>69</v>
      </c>
      <c r="D31" s="2" t="s">
        <v>70</v>
      </c>
      <c r="E31" s="9">
        <v>80</v>
      </c>
      <c r="F31" s="9">
        <v>100</v>
      </c>
      <c r="G31" s="9"/>
      <c r="H31" s="9"/>
      <c r="I31" s="6">
        <f t="shared" si="0"/>
        <v>45</v>
      </c>
    </row>
    <row r="32" spans="2:9" x14ac:dyDescent="0.25">
      <c r="B32" s="8">
        <f>B31+1</f>
        <v>24</v>
      </c>
      <c r="C32" s="8" t="s">
        <v>71</v>
      </c>
      <c r="D32" s="20" t="s">
        <v>72</v>
      </c>
      <c r="E32" s="9">
        <v>80</v>
      </c>
      <c r="F32" s="9">
        <v>90</v>
      </c>
      <c r="G32" s="9"/>
      <c r="H32" s="9"/>
      <c r="I32" s="6">
        <f t="shared" si="0"/>
        <v>42.5</v>
      </c>
    </row>
    <row r="33" spans="2:9" x14ac:dyDescent="0.25">
      <c r="B33" s="8">
        <f t="shared" ref="B33:B35" si="2">B32+1</f>
        <v>25</v>
      </c>
      <c r="C33" s="8" t="s">
        <v>73</v>
      </c>
      <c r="D33" s="19" t="s">
        <v>74</v>
      </c>
      <c r="E33" s="9">
        <v>80</v>
      </c>
      <c r="F33" s="9">
        <v>95</v>
      </c>
      <c r="G33" s="9"/>
      <c r="H33" s="9"/>
      <c r="I33" s="6">
        <f t="shared" si="0"/>
        <v>43.75</v>
      </c>
    </row>
    <row r="34" spans="2:9" x14ac:dyDescent="0.25">
      <c r="B34" s="8">
        <f t="shared" si="2"/>
        <v>26</v>
      </c>
      <c r="C34" s="8" t="s">
        <v>75</v>
      </c>
      <c r="D34" s="19" t="s">
        <v>76</v>
      </c>
      <c r="E34" s="9">
        <v>85</v>
      </c>
      <c r="F34" s="9">
        <v>95</v>
      </c>
      <c r="G34" s="9"/>
      <c r="H34" s="9"/>
      <c r="I34" s="6">
        <f t="shared" si="0"/>
        <v>45</v>
      </c>
    </row>
    <row r="35" spans="2:9" x14ac:dyDescent="0.25">
      <c r="B35" s="8">
        <f t="shared" si="2"/>
        <v>27</v>
      </c>
      <c r="C35" s="8" t="s">
        <v>77</v>
      </c>
      <c r="D35" s="19" t="s">
        <v>78</v>
      </c>
      <c r="E35" s="9">
        <v>80</v>
      </c>
      <c r="F35" s="9">
        <v>90</v>
      </c>
      <c r="G35" s="9"/>
      <c r="H35" s="9"/>
      <c r="I35" s="6">
        <f t="shared" si="0"/>
        <v>42.5</v>
      </c>
    </row>
    <row r="36" spans="2:9" x14ac:dyDescent="0.25">
      <c r="B36" s="8">
        <f t="shared" si="1"/>
        <v>28</v>
      </c>
      <c r="C36" s="8"/>
      <c r="D36" s="19"/>
      <c r="E36" s="9"/>
      <c r="F36" s="9"/>
      <c r="G36" s="9"/>
      <c r="H36" s="9"/>
      <c r="I36" s="6">
        <f t="shared" si="0"/>
        <v>0</v>
      </c>
    </row>
    <row r="37" spans="2:9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6">
        <f t="shared" si="0"/>
        <v>0</v>
      </c>
    </row>
    <row r="38" spans="2:9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9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9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9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9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6">
        <f t="shared" si="0"/>
        <v>0</v>
      </c>
    </row>
    <row r="43" spans="2:9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9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9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9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9" ht="16.5" x14ac:dyDescent="0.3">
      <c r="B47" s="8">
        <f t="shared" si="1"/>
        <v>39</v>
      </c>
      <c r="C47" s="4"/>
      <c r="D47" s="8"/>
      <c r="E47" s="43"/>
      <c r="F47" s="9"/>
      <c r="G47" s="9"/>
      <c r="H47" s="9"/>
      <c r="I47" s="6">
        <f t="shared" si="0"/>
        <v>0</v>
      </c>
    </row>
    <row r="48" spans="2:9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 x14ac:dyDescent="0.25">
      <c r="B50" s="8">
        <f t="shared" si="1"/>
        <v>42</v>
      </c>
      <c r="C50" s="2"/>
      <c r="D50" s="16"/>
      <c r="E50" s="2"/>
      <c r="F50" s="2"/>
      <c r="G50" s="2"/>
      <c r="H50" s="2"/>
      <c r="I50" s="6">
        <f t="shared" si="0"/>
        <v>0</v>
      </c>
    </row>
    <row r="51" spans="2:9" x14ac:dyDescent="0.25">
      <c r="C51" s="24"/>
      <c r="D51" s="24"/>
      <c r="E51" s="11">
        <f>COUNTIF(E9:E50,"&gt;=70")</f>
        <v>27</v>
      </c>
      <c r="F51" s="11">
        <f>COUNTIF(F9:F50,"&gt;=70")</f>
        <v>27</v>
      </c>
      <c r="G51" s="11">
        <f>COUNTIF(G9,"&gt;=70")</f>
        <v>0</v>
      </c>
      <c r="H51" s="11">
        <f>COUNTIF(H9:H50,"&gt;=70")</f>
        <v>0</v>
      </c>
      <c r="I51" s="15">
        <f>COUNTIF(I9:I45,"&gt;=70")</f>
        <v>0</v>
      </c>
    </row>
    <row r="52" spans="2:9" x14ac:dyDescent="0.25">
      <c r="C52" s="22"/>
      <c r="D52" s="22"/>
      <c r="E52" s="12">
        <f>COUNTIF(E9:E50,"&lt;70")</f>
        <v>0</v>
      </c>
      <c r="F52" s="12">
        <f>COUNTIF(F9:F50,"&lt;70")</f>
        <v>0</v>
      </c>
      <c r="G52" s="12">
        <f>COUNTIF(G9:G50,"&lt;70")</f>
        <v>0</v>
      </c>
      <c r="H52" s="12">
        <f>COUNTIF(H9:H50,"&lt;70")</f>
        <v>0</v>
      </c>
      <c r="I52" s="12">
        <f>COUNTIF(I9:I50,"&lt;70")</f>
        <v>42</v>
      </c>
    </row>
    <row r="53" spans="2:9" x14ac:dyDescent="0.25">
      <c r="C53" s="22"/>
      <c r="D53" s="22"/>
      <c r="E53" s="12">
        <f>COUNT(E9:E50)</f>
        <v>27</v>
      </c>
      <c r="F53" s="12">
        <f>COUNT(F9:F50)</f>
        <v>27</v>
      </c>
      <c r="G53" s="12">
        <f>COUNT(G9:G50)</f>
        <v>0</v>
      </c>
      <c r="H53" s="12">
        <f>COUNT(H9:H50)</f>
        <v>0</v>
      </c>
      <c r="I53" s="12">
        <f>COUNT(I9:I50)</f>
        <v>42</v>
      </c>
    </row>
    <row r="54" spans="2:9" x14ac:dyDescent="0.25">
      <c r="C54" s="22"/>
      <c r="D54" s="22"/>
      <c r="E54" s="13">
        <f>E51/E53</f>
        <v>1</v>
      </c>
      <c r="F54" s="14">
        <f t="shared" ref="F54:I54" si="3">F51/F53</f>
        <v>1</v>
      </c>
      <c r="G54" s="14" t="e">
        <f t="shared" si="3"/>
        <v>#DIV/0!</v>
      </c>
      <c r="H54" s="14" t="e">
        <f>H51/H53</f>
        <v>#DIV/0!</v>
      </c>
      <c r="I54" s="14">
        <f t="shared" si="3"/>
        <v>0</v>
      </c>
    </row>
    <row r="55" spans="2:9" x14ac:dyDescent="0.25">
      <c r="C55" s="22"/>
      <c r="D55" s="22"/>
      <c r="E55" s="13">
        <f>E52/E53</f>
        <v>0</v>
      </c>
      <c r="F55" s="13">
        <f t="shared" ref="F55:I55" si="4">F52/F53</f>
        <v>0</v>
      </c>
      <c r="G55" s="13" t="e">
        <f>G53/G35</f>
        <v>#DIV/0!</v>
      </c>
      <c r="H55" s="13" t="e">
        <f t="shared" si="4"/>
        <v>#DIV/0!</v>
      </c>
      <c r="I55" s="14">
        <f t="shared" si="4"/>
        <v>1</v>
      </c>
    </row>
    <row r="56" spans="2:9" x14ac:dyDescent="0.25">
      <c r="C56" s="22"/>
      <c r="D56" s="22"/>
    </row>
    <row r="57" spans="2:9" x14ac:dyDescent="0.25">
      <c r="C57" s="7"/>
      <c r="D57" s="7"/>
    </row>
    <row r="58" spans="2:9" x14ac:dyDescent="0.25">
      <c r="E58" s="23"/>
      <c r="F58" s="23"/>
      <c r="G58" s="23"/>
      <c r="H58" s="23"/>
    </row>
    <row r="59" spans="2:9" x14ac:dyDescent="0.25">
      <c r="E59" s="21" t="s">
        <v>17</v>
      </c>
      <c r="F59" s="21"/>
      <c r="G59" s="21"/>
      <c r="H59" s="21"/>
    </row>
  </sheetData>
  <mergeCells count="13">
    <mergeCell ref="C51:D51"/>
    <mergeCell ref="B2:H2"/>
    <mergeCell ref="C3:H3"/>
    <mergeCell ref="E4:F4"/>
    <mergeCell ref="I4:J4"/>
    <mergeCell ref="F6:J6"/>
    <mergeCell ref="E59:H59"/>
    <mergeCell ref="C52:D52"/>
    <mergeCell ref="C53:D53"/>
    <mergeCell ref="C54:D54"/>
    <mergeCell ref="C55:D55"/>
    <mergeCell ref="C56:D56"/>
    <mergeCell ref="E58:H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2"/>
  <sheetViews>
    <sheetView topLeftCell="A32" zoomScale="84" zoomScaleNormal="84" zoomScalePageLayoutView="84" workbookViewId="0">
      <selection activeCell="J57" sqref="J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  <c r="O2" s="1"/>
    </row>
    <row r="3" spans="2:15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7"/>
      <c r="O3" s="7"/>
    </row>
    <row r="4" spans="2:15" x14ac:dyDescent="0.25">
      <c r="C4" t="s">
        <v>0</v>
      </c>
      <c r="D4" s="30" t="s">
        <v>139</v>
      </c>
      <c r="E4" s="30"/>
      <c r="F4" s="30"/>
      <c r="G4" s="30"/>
      <c r="I4" t="s">
        <v>1</v>
      </c>
      <c r="J4" s="27" t="s">
        <v>140</v>
      </c>
      <c r="K4" s="27"/>
      <c r="M4" t="s">
        <v>2</v>
      </c>
      <c r="N4" s="28">
        <v>45357</v>
      </c>
      <c r="O4" s="28"/>
    </row>
    <row r="5" spans="2:15" ht="6.75" customHeight="1" x14ac:dyDescent="0.25">
      <c r="D5" s="3"/>
      <c r="E5" s="3"/>
      <c r="F5" s="3"/>
      <c r="G5" s="3"/>
    </row>
    <row r="6" spans="2:15" x14ac:dyDescent="0.25">
      <c r="C6" t="s">
        <v>3</v>
      </c>
      <c r="D6" s="27" t="s">
        <v>141</v>
      </c>
      <c r="E6" s="27"/>
      <c r="F6" s="27"/>
      <c r="G6" s="27"/>
      <c r="I6" s="22" t="s">
        <v>21</v>
      </c>
      <c r="J6" s="22"/>
      <c r="K6" s="31" t="s">
        <v>24</v>
      </c>
      <c r="L6" s="31"/>
      <c r="M6" s="31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32" t="s">
        <v>5</v>
      </c>
      <c r="E8" s="32"/>
      <c r="F8" s="32"/>
      <c r="G8" s="32"/>
      <c r="H8" s="32"/>
      <c r="I8" s="32"/>
      <c r="J8" s="9" t="s">
        <v>7</v>
      </c>
      <c r="K8" s="9" t="s">
        <v>10</v>
      </c>
      <c r="L8" s="9" t="s">
        <v>11</v>
      </c>
      <c r="M8" s="9" t="s">
        <v>12</v>
      </c>
      <c r="N8" s="5" t="s">
        <v>22</v>
      </c>
    </row>
    <row r="9" spans="2:15" x14ac:dyDescent="0.25">
      <c r="B9" s="8">
        <v>1</v>
      </c>
      <c r="C9" s="8" t="s">
        <v>79</v>
      </c>
      <c r="D9" s="29" t="s">
        <v>80</v>
      </c>
      <c r="E9" s="29"/>
      <c r="F9" s="29"/>
      <c r="G9" s="29"/>
      <c r="H9" s="29"/>
      <c r="I9" s="29"/>
      <c r="J9" s="9">
        <v>80</v>
      </c>
      <c r="K9" s="9">
        <v>0</v>
      </c>
      <c r="L9" s="9">
        <v>0</v>
      </c>
      <c r="M9" s="9">
        <v>0</v>
      </c>
      <c r="N9" s="6">
        <f>SUM(J9:M9)/4</f>
        <v>20</v>
      </c>
    </row>
    <row r="10" spans="2:15" x14ac:dyDescent="0.25">
      <c r="B10" s="8">
        <f>B9+1</f>
        <v>2</v>
      </c>
      <c r="C10" s="8" t="s">
        <v>81</v>
      </c>
      <c r="D10" s="29" t="s">
        <v>82</v>
      </c>
      <c r="E10" s="29"/>
      <c r="F10" s="29"/>
      <c r="G10" s="29"/>
      <c r="H10" s="29"/>
      <c r="I10" s="29"/>
      <c r="J10" s="9">
        <v>100</v>
      </c>
      <c r="K10" s="9">
        <v>80</v>
      </c>
      <c r="L10" s="9">
        <v>0</v>
      </c>
      <c r="M10" s="9">
        <v>0</v>
      </c>
      <c r="N10" s="6">
        <f t="shared" ref="N10:N53" si="0">SUM(J10:M10)/4</f>
        <v>45</v>
      </c>
    </row>
    <row r="11" spans="2:15" x14ac:dyDescent="0.25">
      <c r="B11" s="8">
        <f t="shared" ref="B11:B37" si="1">B10+1</f>
        <v>3</v>
      </c>
      <c r="C11" s="8" t="s">
        <v>83</v>
      </c>
      <c r="D11" s="29" t="s">
        <v>84</v>
      </c>
      <c r="E11" s="29"/>
      <c r="F11" s="29"/>
      <c r="G11" s="29"/>
      <c r="H11" s="29"/>
      <c r="I11" s="29"/>
      <c r="J11" s="9">
        <v>80</v>
      </c>
      <c r="K11" s="9">
        <v>80</v>
      </c>
      <c r="L11" s="9">
        <v>0</v>
      </c>
      <c r="M11" s="9">
        <v>0</v>
      </c>
      <c r="N11" s="6">
        <f t="shared" si="0"/>
        <v>40</v>
      </c>
    </row>
    <row r="12" spans="2:15" x14ac:dyDescent="0.25">
      <c r="B12" s="8">
        <f t="shared" si="1"/>
        <v>4</v>
      </c>
      <c r="C12" s="8" t="s">
        <v>23</v>
      </c>
      <c r="D12" s="29" t="s">
        <v>85</v>
      </c>
      <c r="E12" s="29"/>
      <c r="F12" s="29"/>
      <c r="G12" s="29"/>
      <c r="H12" s="29"/>
      <c r="I12" s="29"/>
      <c r="J12" s="9">
        <v>75</v>
      </c>
      <c r="K12" s="9">
        <v>85</v>
      </c>
      <c r="L12" s="9">
        <v>0</v>
      </c>
      <c r="M12" s="9">
        <v>0</v>
      </c>
      <c r="N12" s="6">
        <f t="shared" si="0"/>
        <v>40</v>
      </c>
    </row>
    <row r="13" spans="2:15" x14ac:dyDescent="0.25">
      <c r="B13" s="8">
        <f t="shared" si="1"/>
        <v>5</v>
      </c>
      <c r="C13" s="8" t="s">
        <v>86</v>
      </c>
      <c r="D13" s="29" t="s">
        <v>87</v>
      </c>
      <c r="E13" s="29"/>
      <c r="F13" s="29"/>
      <c r="G13" s="29"/>
      <c r="H13" s="29"/>
      <c r="I13" s="29"/>
      <c r="J13" s="9">
        <v>70</v>
      </c>
      <c r="K13" s="9">
        <v>70</v>
      </c>
      <c r="L13" s="9">
        <v>0</v>
      </c>
      <c r="M13" s="9">
        <v>0</v>
      </c>
      <c r="N13" s="6">
        <f t="shared" si="0"/>
        <v>35</v>
      </c>
    </row>
    <row r="14" spans="2:15" x14ac:dyDescent="0.25">
      <c r="B14" s="8">
        <f t="shared" si="1"/>
        <v>6</v>
      </c>
      <c r="C14" s="8" t="s">
        <v>88</v>
      </c>
      <c r="D14" s="29" t="s">
        <v>89</v>
      </c>
      <c r="E14" s="29"/>
      <c r="F14" s="29"/>
      <c r="G14" s="29"/>
      <c r="H14" s="29"/>
      <c r="I14" s="29"/>
      <c r="J14" s="9">
        <v>75</v>
      </c>
      <c r="K14" s="9">
        <v>80</v>
      </c>
      <c r="L14" s="9">
        <v>0</v>
      </c>
      <c r="M14" s="9">
        <v>0</v>
      </c>
      <c r="N14" s="6">
        <f t="shared" si="0"/>
        <v>38.75</v>
      </c>
    </row>
    <row r="15" spans="2:15" x14ac:dyDescent="0.25">
      <c r="B15" s="8">
        <f t="shared" si="1"/>
        <v>7</v>
      </c>
      <c r="C15" s="8" t="s">
        <v>135</v>
      </c>
      <c r="D15" s="33" t="s">
        <v>132</v>
      </c>
      <c r="E15" s="34"/>
      <c r="F15" s="34"/>
      <c r="G15" s="34"/>
      <c r="H15" s="34"/>
      <c r="I15" s="35"/>
      <c r="J15" s="9">
        <v>75</v>
      </c>
      <c r="K15" s="9">
        <v>80</v>
      </c>
      <c r="L15" s="9">
        <v>0</v>
      </c>
      <c r="M15" s="9">
        <v>0</v>
      </c>
      <c r="N15" s="6">
        <f t="shared" si="0"/>
        <v>38.75</v>
      </c>
    </row>
    <row r="16" spans="2:15" x14ac:dyDescent="0.25">
      <c r="B16" s="8">
        <f t="shared" si="1"/>
        <v>8</v>
      </c>
      <c r="C16" s="8" t="s">
        <v>90</v>
      </c>
      <c r="D16" s="29" t="s">
        <v>91</v>
      </c>
      <c r="E16" s="29"/>
      <c r="F16" s="29"/>
      <c r="G16" s="29"/>
      <c r="H16" s="29"/>
      <c r="I16" s="29"/>
      <c r="J16" s="9">
        <v>70</v>
      </c>
      <c r="K16" s="9">
        <v>85</v>
      </c>
      <c r="L16" s="9">
        <v>0</v>
      </c>
      <c r="M16" s="9">
        <v>0</v>
      </c>
      <c r="N16" s="6">
        <f t="shared" si="0"/>
        <v>38.75</v>
      </c>
    </row>
    <row r="17" spans="2:14" x14ac:dyDescent="0.25">
      <c r="B17" s="8">
        <f t="shared" si="1"/>
        <v>9</v>
      </c>
      <c r="C17" s="8" t="s">
        <v>92</v>
      </c>
      <c r="D17" s="29" t="s">
        <v>93</v>
      </c>
      <c r="E17" s="29"/>
      <c r="F17" s="29"/>
      <c r="G17" s="29"/>
      <c r="H17" s="29"/>
      <c r="I17" s="29"/>
      <c r="J17" s="9">
        <v>100</v>
      </c>
      <c r="K17" s="9">
        <v>80</v>
      </c>
      <c r="L17" s="9">
        <v>0</v>
      </c>
      <c r="M17" s="9">
        <v>0</v>
      </c>
      <c r="N17" s="6">
        <f t="shared" si="0"/>
        <v>45</v>
      </c>
    </row>
    <row r="18" spans="2:14" x14ac:dyDescent="0.25">
      <c r="B18" s="8">
        <f t="shared" si="1"/>
        <v>10</v>
      </c>
      <c r="C18" s="8" t="s">
        <v>94</v>
      </c>
      <c r="D18" s="29" t="s">
        <v>95</v>
      </c>
      <c r="E18" s="29"/>
      <c r="F18" s="29"/>
      <c r="G18" s="29"/>
      <c r="H18" s="29"/>
      <c r="I18" s="29"/>
      <c r="J18" s="9">
        <v>95</v>
      </c>
      <c r="K18" s="9">
        <v>80</v>
      </c>
      <c r="L18" s="9">
        <v>0</v>
      </c>
      <c r="M18" s="9">
        <v>0</v>
      </c>
      <c r="N18" s="6">
        <f t="shared" si="0"/>
        <v>43.75</v>
      </c>
    </row>
    <row r="19" spans="2:14" x14ac:dyDescent="0.25">
      <c r="B19" s="8">
        <f t="shared" si="1"/>
        <v>11</v>
      </c>
      <c r="C19" s="8" t="s">
        <v>96</v>
      </c>
      <c r="D19" s="29" t="s">
        <v>97</v>
      </c>
      <c r="E19" s="29"/>
      <c r="F19" s="29"/>
      <c r="G19" s="29"/>
      <c r="H19" s="29"/>
      <c r="I19" s="29"/>
      <c r="J19" s="9">
        <v>75</v>
      </c>
      <c r="K19" s="9">
        <v>70</v>
      </c>
      <c r="L19" s="9">
        <v>0</v>
      </c>
      <c r="M19" s="9">
        <v>0</v>
      </c>
      <c r="N19" s="6">
        <f t="shared" si="0"/>
        <v>36.25</v>
      </c>
    </row>
    <row r="20" spans="2:14" x14ac:dyDescent="0.25">
      <c r="B20" s="8">
        <f t="shared" si="1"/>
        <v>12</v>
      </c>
      <c r="C20" s="8" t="s">
        <v>98</v>
      </c>
      <c r="D20" s="29" t="s">
        <v>99</v>
      </c>
      <c r="E20" s="29"/>
      <c r="F20" s="29"/>
      <c r="G20" s="29"/>
      <c r="H20" s="29"/>
      <c r="I20" s="29"/>
      <c r="J20" s="9">
        <v>70</v>
      </c>
      <c r="K20" s="9">
        <v>70</v>
      </c>
      <c r="L20" s="9">
        <v>0</v>
      </c>
      <c r="M20" s="9">
        <v>0</v>
      </c>
      <c r="N20" s="6">
        <f t="shared" si="0"/>
        <v>35</v>
      </c>
    </row>
    <row r="21" spans="2:14" x14ac:dyDescent="0.25">
      <c r="B21" s="8">
        <f t="shared" si="1"/>
        <v>13</v>
      </c>
      <c r="C21" s="8" t="s">
        <v>100</v>
      </c>
      <c r="D21" s="29" t="s">
        <v>101</v>
      </c>
      <c r="E21" s="29"/>
      <c r="F21" s="29"/>
      <c r="G21" s="29"/>
      <c r="H21" s="29"/>
      <c r="I21" s="29"/>
      <c r="J21" s="9">
        <v>75</v>
      </c>
      <c r="K21" s="9">
        <v>0</v>
      </c>
      <c r="L21" s="9">
        <v>0</v>
      </c>
      <c r="M21" s="9">
        <v>0</v>
      </c>
      <c r="N21" s="6">
        <f t="shared" si="0"/>
        <v>18.75</v>
      </c>
    </row>
    <row r="22" spans="2:14" x14ac:dyDescent="0.25">
      <c r="B22" s="8">
        <f t="shared" si="1"/>
        <v>14</v>
      </c>
      <c r="C22" s="8" t="s">
        <v>102</v>
      </c>
      <c r="D22" s="29" t="s">
        <v>103</v>
      </c>
      <c r="E22" s="29"/>
      <c r="F22" s="29"/>
      <c r="G22" s="29"/>
      <c r="H22" s="29"/>
      <c r="I22" s="29"/>
      <c r="J22" s="9">
        <v>90</v>
      </c>
      <c r="K22" s="9">
        <v>80</v>
      </c>
      <c r="L22" s="9">
        <v>0</v>
      </c>
      <c r="M22" s="9">
        <v>0</v>
      </c>
      <c r="N22" s="6">
        <f t="shared" si="0"/>
        <v>42.5</v>
      </c>
    </row>
    <row r="23" spans="2:14" x14ac:dyDescent="0.25">
      <c r="B23" s="8">
        <f t="shared" si="1"/>
        <v>15</v>
      </c>
      <c r="C23" s="8" t="s">
        <v>104</v>
      </c>
      <c r="D23" s="29" t="s">
        <v>105</v>
      </c>
      <c r="E23" s="29"/>
      <c r="F23" s="29"/>
      <c r="G23" s="29"/>
      <c r="H23" s="29"/>
      <c r="I23" s="29"/>
      <c r="J23" s="9">
        <v>70</v>
      </c>
      <c r="K23" s="9">
        <v>0</v>
      </c>
      <c r="L23" s="9">
        <v>0</v>
      </c>
      <c r="M23" s="9">
        <v>0</v>
      </c>
      <c r="N23" s="6">
        <f t="shared" si="0"/>
        <v>17.5</v>
      </c>
    </row>
    <row r="24" spans="2:14" x14ac:dyDescent="0.25">
      <c r="B24" s="8">
        <f t="shared" si="1"/>
        <v>16</v>
      </c>
      <c r="C24" s="8" t="s">
        <v>106</v>
      </c>
      <c r="D24" s="29" t="s">
        <v>107</v>
      </c>
      <c r="E24" s="29"/>
      <c r="F24" s="29"/>
      <c r="G24" s="29"/>
      <c r="H24" s="29"/>
      <c r="I24" s="29"/>
      <c r="J24" s="9">
        <v>80</v>
      </c>
      <c r="K24" s="9">
        <v>0</v>
      </c>
      <c r="L24" s="9">
        <v>0</v>
      </c>
      <c r="M24" s="9">
        <v>0</v>
      </c>
      <c r="N24" s="6">
        <f t="shared" si="0"/>
        <v>20</v>
      </c>
    </row>
    <row r="25" spans="2:14" x14ac:dyDescent="0.25">
      <c r="B25" s="8">
        <f t="shared" si="1"/>
        <v>17</v>
      </c>
      <c r="C25" s="8" t="s">
        <v>108</v>
      </c>
      <c r="D25" s="29" t="s">
        <v>109</v>
      </c>
      <c r="E25" s="29"/>
      <c r="F25" s="29"/>
      <c r="G25" s="29"/>
      <c r="H25" s="29"/>
      <c r="I25" s="29"/>
      <c r="J25" s="9">
        <v>95</v>
      </c>
      <c r="K25" s="9">
        <v>90</v>
      </c>
      <c r="L25" s="9">
        <v>0</v>
      </c>
      <c r="M25" s="9">
        <v>0</v>
      </c>
      <c r="N25" s="6">
        <f t="shared" si="0"/>
        <v>46.25</v>
      </c>
    </row>
    <row r="26" spans="2:14" x14ac:dyDescent="0.25">
      <c r="B26" s="8">
        <f t="shared" si="1"/>
        <v>18</v>
      </c>
      <c r="C26" s="8" t="s">
        <v>110</v>
      </c>
      <c r="D26" s="29" t="s">
        <v>111</v>
      </c>
      <c r="E26" s="29"/>
      <c r="F26" s="29"/>
      <c r="G26" s="29"/>
      <c r="H26" s="29"/>
      <c r="I26" s="29"/>
      <c r="J26" s="9">
        <v>95</v>
      </c>
      <c r="K26" s="9">
        <v>90</v>
      </c>
      <c r="L26" s="9">
        <v>0</v>
      </c>
      <c r="M26" s="9">
        <v>0</v>
      </c>
      <c r="N26" s="6">
        <f t="shared" si="0"/>
        <v>46.25</v>
      </c>
    </row>
    <row r="27" spans="2:14" x14ac:dyDescent="0.25">
      <c r="B27" s="8">
        <f t="shared" si="1"/>
        <v>19</v>
      </c>
      <c r="C27" s="8" t="s">
        <v>112</v>
      </c>
      <c r="D27" s="29" t="s">
        <v>113</v>
      </c>
      <c r="E27" s="29"/>
      <c r="F27" s="29"/>
      <c r="G27" s="29"/>
      <c r="H27" s="29"/>
      <c r="I27" s="29"/>
      <c r="J27" s="9">
        <v>95</v>
      </c>
      <c r="K27" s="9">
        <v>90</v>
      </c>
      <c r="L27" s="9">
        <v>0</v>
      </c>
      <c r="M27" s="9">
        <v>0</v>
      </c>
      <c r="N27" s="6">
        <f t="shared" si="0"/>
        <v>46.25</v>
      </c>
    </row>
    <row r="28" spans="2:14" x14ac:dyDescent="0.25">
      <c r="B28" s="8">
        <f t="shared" si="1"/>
        <v>20</v>
      </c>
      <c r="C28" s="8" t="s">
        <v>114</v>
      </c>
      <c r="D28" s="29" t="s">
        <v>115</v>
      </c>
      <c r="E28" s="29"/>
      <c r="F28" s="29"/>
      <c r="G28" s="29"/>
      <c r="H28" s="29"/>
      <c r="I28" s="29"/>
      <c r="J28" s="9">
        <v>80</v>
      </c>
      <c r="K28" s="9">
        <v>85</v>
      </c>
      <c r="L28" s="9">
        <v>0</v>
      </c>
      <c r="M28" s="9">
        <v>0</v>
      </c>
      <c r="N28" s="6">
        <f t="shared" si="0"/>
        <v>41.25</v>
      </c>
    </row>
    <row r="29" spans="2:14" x14ac:dyDescent="0.25">
      <c r="B29" s="8">
        <f t="shared" si="1"/>
        <v>21</v>
      </c>
      <c r="C29" s="8" t="s">
        <v>134</v>
      </c>
      <c r="D29" s="33" t="s">
        <v>133</v>
      </c>
      <c r="E29" s="34"/>
      <c r="F29" s="34"/>
      <c r="G29" s="34"/>
      <c r="H29" s="34"/>
      <c r="I29" s="35"/>
      <c r="J29" s="9">
        <v>70</v>
      </c>
      <c r="K29" s="9">
        <v>0</v>
      </c>
      <c r="L29" s="9">
        <v>0</v>
      </c>
      <c r="M29" s="9">
        <v>0</v>
      </c>
      <c r="N29" s="6">
        <f t="shared" si="0"/>
        <v>17.5</v>
      </c>
    </row>
    <row r="30" spans="2:14" x14ac:dyDescent="0.25">
      <c r="B30" s="8">
        <f t="shared" si="1"/>
        <v>22</v>
      </c>
      <c r="C30" s="8" t="s">
        <v>116</v>
      </c>
      <c r="D30" s="29" t="s">
        <v>117</v>
      </c>
      <c r="E30" s="29"/>
      <c r="F30" s="29"/>
      <c r="G30" s="29"/>
      <c r="H30" s="29"/>
      <c r="I30" s="29"/>
      <c r="J30" s="9">
        <v>70</v>
      </c>
      <c r="K30" s="9">
        <v>85</v>
      </c>
      <c r="L30" s="9">
        <v>0</v>
      </c>
      <c r="M30" s="9">
        <v>0</v>
      </c>
      <c r="N30" s="6">
        <f t="shared" si="0"/>
        <v>38.75</v>
      </c>
    </row>
    <row r="31" spans="2:14" x14ac:dyDescent="0.25">
      <c r="B31" s="8">
        <f t="shared" si="1"/>
        <v>23</v>
      </c>
      <c r="C31" s="8" t="s">
        <v>118</v>
      </c>
      <c r="D31" s="29" t="s">
        <v>119</v>
      </c>
      <c r="E31" s="29"/>
      <c r="F31" s="29"/>
      <c r="G31" s="29"/>
      <c r="H31" s="29"/>
      <c r="I31" s="29"/>
      <c r="J31" s="9">
        <v>75</v>
      </c>
      <c r="K31" s="9">
        <v>85</v>
      </c>
      <c r="L31" s="9">
        <v>0</v>
      </c>
      <c r="M31" s="9">
        <v>0</v>
      </c>
      <c r="N31" s="6">
        <f t="shared" si="0"/>
        <v>40</v>
      </c>
    </row>
    <row r="32" spans="2:14" x14ac:dyDescent="0.25">
      <c r="B32" s="8">
        <f t="shared" si="1"/>
        <v>24</v>
      </c>
      <c r="C32" s="8" t="s">
        <v>120</v>
      </c>
      <c r="D32" s="29" t="s">
        <v>121</v>
      </c>
      <c r="E32" s="29"/>
      <c r="F32" s="29"/>
      <c r="G32" s="29"/>
      <c r="H32" s="29"/>
      <c r="I32" s="29"/>
      <c r="J32" s="9">
        <v>70</v>
      </c>
      <c r="K32" s="9">
        <v>0</v>
      </c>
      <c r="L32" s="9">
        <v>0</v>
      </c>
      <c r="M32" s="9">
        <v>0</v>
      </c>
      <c r="N32" s="6">
        <f t="shared" si="0"/>
        <v>17.5</v>
      </c>
    </row>
    <row r="33" spans="2:14" x14ac:dyDescent="0.25">
      <c r="B33" s="8">
        <f t="shared" si="1"/>
        <v>25</v>
      </c>
      <c r="C33" s="8" t="s">
        <v>122</v>
      </c>
      <c r="D33" s="33" t="s">
        <v>123</v>
      </c>
      <c r="E33" s="34"/>
      <c r="F33" s="34"/>
      <c r="G33" s="34"/>
      <c r="H33" s="34"/>
      <c r="I33" s="35"/>
      <c r="J33" s="9">
        <v>70</v>
      </c>
      <c r="K33" s="9">
        <v>0</v>
      </c>
      <c r="L33" s="9">
        <v>0</v>
      </c>
      <c r="M33" s="9">
        <v>0</v>
      </c>
      <c r="N33" s="6">
        <f t="shared" si="0"/>
        <v>17.5</v>
      </c>
    </row>
    <row r="34" spans="2:14" x14ac:dyDescent="0.25">
      <c r="B34" s="8">
        <f t="shared" si="1"/>
        <v>26</v>
      </c>
      <c r="C34" s="8" t="s">
        <v>124</v>
      </c>
      <c r="D34" s="29" t="s">
        <v>125</v>
      </c>
      <c r="E34" s="29"/>
      <c r="F34" s="29"/>
      <c r="G34" s="29"/>
      <c r="H34" s="29"/>
      <c r="I34" s="29"/>
      <c r="J34" s="9">
        <v>70</v>
      </c>
      <c r="K34" s="9">
        <v>80</v>
      </c>
      <c r="L34" s="9">
        <v>0</v>
      </c>
      <c r="M34" s="9">
        <v>0</v>
      </c>
      <c r="N34" s="6">
        <f t="shared" si="0"/>
        <v>37.5</v>
      </c>
    </row>
    <row r="35" spans="2:14" x14ac:dyDescent="0.25">
      <c r="B35" s="8">
        <f t="shared" si="1"/>
        <v>27</v>
      </c>
      <c r="C35" s="8" t="s">
        <v>126</v>
      </c>
      <c r="D35" s="29" t="s">
        <v>127</v>
      </c>
      <c r="E35" s="29"/>
      <c r="F35" s="29"/>
      <c r="G35" s="29"/>
      <c r="H35" s="29"/>
      <c r="I35" s="29"/>
      <c r="J35" s="9">
        <v>75</v>
      </c>
      <c r="K35" s="9">
        <v>85</v>
      </c>
      <c r="L35" s="9">
        <v>0</v>
      </c>
      <c r="M35" s="9">
        <v>0</v>
      </c>
      <c r="N35" s="6">
        <f t="shared" si="0"/>
        <v>40</v>
      </c>
    </row>
    <row r="36" spans="2:14" x14ac:dyDescent="0.25">
      <c r="B36" s="8">
        <f t="shared" si="1"/>
        <v>28</v>
      </c>
      <c r="C36" s="8" t="s">
        <v>128</v>
      </c>
      <c r="D36" s="29" t="s">
        <v>129</v>
      </c>
      <c r="E36" s="29"/>
      <c r="F36" s="29"/>
      <c r="G36" s="29"/>
      <c r="H36" s="29"/>
      <c r="I36" s="29"/>
      <c r="J36" s="9">
        <v>85</v>
      </c>
      <c r="K36" s="9">
        <v>0</v>
      </c>
      <c r="L36" s="9">
        <v>0</v>
      </c>
      <c r="M36" s="9">
        <v>0</v>
      </c>
      <c r="N36" s="6">
        <f t="shared" si="0"/>
        <v>21.25</v>
      </c>
    </row>
    <row r="37" spans="2:14" x14ac:dyDescent="0.25">
      <c r="B37" s="8">
        <f t="shared" si="1"/>
        <v>29</v>
      </c>
      <c r="C37" s="8" t="s">
        <v>130</v>
      </c>
      <c r="D37" s="29" t="s">
        <v>131</v>
      </c>
      <c r="E37" s="29"/>
      <c r="F37" s="29"/>
      <c r="G37" s="29"/>
      <c r="H37" s="29"/>
      <c r="I37" s="29"/>
      <c r="J37" s="9">
        <v>95</v>
      </c>
      <c r="K37" s="9">
        <v>90</v>
      </c>
      <c r="L37" s="9">
        <v>0</v>
      </c>
      <c r="M37" s="9">
        <v>0</v>
      </c>
      <c r="N37" s="6">
        <f t="shared" si="0"/>
        <v>46.25</v>
      </c>
    </row>
    <row r="38" spans="2:14" x14ac:dyDescent="0.25">
      <c r="B38" s="8"/>
      <c r="C38" s="8"/>
      <c r="D38" s="29"/>
      <c r="E38" s="29"/>
      <c r="F38" s="29"/>
      <c r="G38" s="29"/>
      <c r="H38" s="29"/>
      <c r="I38" s="29"/>
      <c r="J38" s="9"/>
      <c r="K38" s="9"/>
      <c r="L38" s="9"/>
      <c r="M38" s="9"/>
      <c r="N38" s="6">
        <f t="shared" si="0"/>
        <v>0</v>
      </c>
    </row>
    <row r="39" spans="2:14" x14ac:dyDescent="0.25">
      <c r="B39" s="8"/>
      <c r="C39" s="8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6">
        <f t="shared" si="0"/>
        <v>0</v>
      </c>
    </row>
    <row r="40" spans="2:14" x14ac:dyDescent="0.25">
      <c r="B40" s="8"/>
      <c r="C40" s="8"/>
      <c r="D40" s="29"/>
      <c r="E40" s="29"/>
      <c r="F40" s="29"/>
      <c r="G40" s="29"/>
      <c r="H40" s="29"/>
      <c r="I40" s="29"/>
      <c r="J40" s="9"/>
      <c r="K40" s="9"/>
      <c r="L40" s="9"/>
      <c r="M40" s="9"/>
      <c r="N40" s="6">
        <f t="shared" si="0"/>
        <v>0</v>
      </c>
    </row>
    <row r="41" spans="2:14" x14ac:dyDescent="0.25">
      <c r="B41" s="8"/>
      <c r="C41" s="8"/>
      <c r="D41" s="29"/>
      <c r="E41" s="29"/>
      <c r="F41" s="29"/>
      <c r="G41" s="29"/>
      <c r="H41" s="29"/>
      <c r="I41" s="29"/>
      <c r="J41" s="9"/>
      <c r="K41" s="9"/>
      <c r="L41" s="9"/>
      <c r="M41" s="9"/>
      <c r="N41" s="6">
        <f t="shared" si="0"/>
        <v>0</v>
      </c>
    </row>
    <row r="42" spans="2:14" x14ac:dyDescent="0.25">
      <c r="B42" s="8"/>
      <c r="C42" s="8"/>
      <c r="D42" s="29"/>
      <c r="E42" s="29"/>
      <c r="F42" s="29"/>
      <c r="G42" s="29"/>
      <c r="H42" s="29"/>
      <c r="I42" s="29"/>
      <c r="J42" s="9"/>
      <c r="K42" s="9"/>
      <c r="L42" s="9"/>
      <c r="M42" s="9"/>
      <c r="N42" s="6">
        <f t="shared" si="0"/>
        <v>0</v>
      </c>
    </row>
    <row r="43" spans="2:14" x14ac:dyDescent="0.25">
      <c r="B43" s="8"/>
      <c r="C43" s="8"/>
      <c r="D43" s="29"/>
      <c r="E43" s="29"/>
      <c r="F43" s="29"/>
      <c r="G43" s="29"/>
      <c r="H43" s="29"/>
      <c r="I43" s="29"/>
      <c r="J43" s="9"/>
      <c r="K43" s="9"/>
      <c r="L43" s="9"/>
      <c r="M43" s="9"/>
      <c r="N43" s="6">
        <f t="shared" si="0"/>
        <v>0</v>
      </c>
    </row>
    <row r="44" spans="2:14" x14ac:dyDescent="0.25">
      <c r="B44" s="8"/>
      <c r="C44" s="8"/>
      <c r="D44" s="29"/>
      <c r="E44" s="29"/>
      <c r="F44" s="29"/>
      <c r="G44" s="29"/>
      <c r="H44" s="29"/>
      <c r="I44" s="29"/>
      <c r="J44" s="9"/>
      <c r="K44" s="9"/>
      <c r="L44" s="9"/>
      <c r="M44" s="9"/>
      <c r="N44" s="6">
        <f t="shared" si="0"/>
        <v>0</v>
      </c>
    </row>
    <row r="45" spans="2:14" x14ac:dyDescent="0.25">
      <c r="B45" s="8"/>
      <c r="C45" s="4"/>
      <c r="D45" s="29"/>
      <c r="E45" s="29"/>
      <c r="F45" s="29"/>
      <c r="G45" s="29"/>
      <c r="H45" s="29"/>
      <c r="I45" s="29"/>
      <c r="J45" s="9"/>
      <c r="K45" s="9"/>
      <c r="L45" s="9"/>
      <c r="M45" s="9"/>
      <c r="N45" s="6">
        <f t="shared" si="0"/>
        <v>0</v>
      </c>
    </row>
    <row r="46" spans="2:14" x14ac:dyDescent="0.25">
      <c r="B46" s="8"/>
      <c r="C46" s="4"/>
      <c r="D46" s="36"/>
      <c r="E46" s="36"/>
      <c r="F46" s="36"/>
      <c r="G46" s="36"/>
      <c r="H46" s="36"/>
      <c r="I46" s="36"/>
      <c r="J46" s="9"/>
      <c r="K46" s="9"/>
      <c r="L46" s="9"/>
      <c r="M46" s="9"/>
      <c r="N46" s="6">
        <f t="shared" si="0"/>
        <v>0</v>
      </c>
    </row>
    <row r="47" spans="2:14" x14ac:dyDescent="0.25">
      <c r="B47" s="8"/>
      <c r="C47" s="4"/>
      <c r="D47" s="36"/>
      <c r="E47" s="36"/>
      <c r="F47" s="36"/>
      <c r="G47" s="36"/>
      <c r="H47" s="36"/>
      <c r="I47" s="36"/>
      <c r="J47" s="9"/>
      <c r="K47" s="9"/>
      <c r="L47" s="9"/>
      <c r="M47" s="9"/>
      <c r="N47" s="6">
        <f t="shared" si="0"/>
        <v>0</v>
      </c>
    </row>
    <row r="48" spans="2:14" x14ac:dyDescent="0.25">
      <c r="B48" s="8"/>
      <c r="C48" s="4"/>
      <c r="D48" s="36"/>
      <c r="E48" s="36"/>
      <c r="F48" s="36"/>
      <c r="G48" s="36"/>
      <c r="H48" s="36"/>
      <c r="I48" s="36"/>
      <c r="J48" s="9"/>
      <c r="K48" s="9"/>
      <c r="L48" s="9"/>
      <c r="M48" s="9"/>
      <c r="N48" s="6">
        <f t="shared" si="0"/>
        <v>0</v>
      </c>
    </row>
    <row r="49" spans="2:14" x14ac:dyDescent="0.25">
      <c r="B49" s="8"/>
      <c r="C49" s="4"/>
      <c r="D49" s="36"/>
      <c r="E49" s="36"/>
      <c r="F49" s="36"/>
      <c r="G49" s="36"/>
      <c r="H49" s="36"/>
      <c r="I49" s="36"/>
      <c r="J49" s="9"/>
      <c r="K49" s="9"/>
      <c r="L49" s="9"/>
      <c r="M49" s="9"/>
      <c r="N49" s="6">
        <f t="shared" si="0"/>
        <v>0</v>
      </c>
    </row>
    <row r="50" spans="2:14" x14ac:dyDescent="0.25">
      <c r="B50" s="8"/>
      <c r="C50" s="4"/>
      <c r="D50" s="36"/>
      <c r="E50" s="36"/>
      <c r="F50" s="36"/>
      <c r="G50" s="36"/>
      <c r="H50" s="36"/>
      <c r="I50" s="36"/>
      <c r="J50" s="9"/>
      <c r="K50" s="9"/>
      <c r="L50" s="9"/>
      <c r="M50" s="9"/>
      <c r="N50" s="6">
        <f t="shared" si="0"/>
        <v>0</v>
      </c>
    </row>
    <row r="51" spans="2:14" x14ac:dyDescent="0.25">
      <c r="B51" s="8"/>
      <c r="C51" s="4"/>
      <c r="D51" s="36"/>
      <c r="E51" s="36"/>
      <c r="F51" s="36"/>
      <c r="G51" s="36"/>
      <c r="H51" s="36"/>
      <c r="I51" s="36"/>
      <c r="J51" s="9"/>
      <c r="K51" s="9"/>
      <c r="L51" s="9"/>
      <c r="M51" s="9"/>
      <c r="N51" s="6">
        <f t="shared" si="0"/>
        <v>0</v>
      </c>
    </row>
    <row r="52" spans="2:14" x14ac:dyDescent="0.25">
      <c r="B52" s="8"/>
      <c r="C52" s="4"/>
      <c r="D52" s="36"/>
      <c r="E52" s="36"/>
      <c r="F52" s="36"/>
      <c r="G52" s="36"/>
      <c r="H52" s="36"/>
      <c r="I52" s="36"/>
      <c r="J52" s="9"/>
      <c r="K52" s="9"/>
      <c r="L52" s="9"/>
      <c r="M52" s="9"/>
      <c r="N52" s="6">
        <f t="shared" si="0"/>
        <v>0</v>
      </c>
    </row>
    <row r="53" spans="2:14" x14ac:dyDescent="0.25">
      <c r="B53" s="8"/>
      <c r="C53" s="2"/>
      <c r="D53" s="39"/>
      <c r="E53" s="40"/>
      <c r="F53" s="40"/>
      <c r="G53" s="40"/>
      <c r="H53" s="40"/>
      <c r="I53" s="41"/>
      <c r="J53" s="2"/>
      <c r="K53" s="2"/>
      <c r="L53" s="2"/>
      <c r="M53" s="2"/>
      <c r="N53" s="6">
        <f t="shared" si="0"/>
        <v>0</v>
      </c>
    </row>
    <row r="54" spans="2:14" x14ac:dyDescent="0.25">
      <c r="C54" s="22"/>
      <c r="D54" s="22"/>
      <c r="E54" s="7"/>
      <c r="H54" s="42" t="s">
        <v>18</v>
      </c>
      <c r="I54" s="42"/>
      <c r="J54" s="11">
        <f>COUNTIF(J9:J53,"&gt;=70")</f>
        <v>29</v>
      </c>
      <c r="K54" s="11">
        <f>COUNTIF(K9:K53,"&gt;=70")</f>
        <v>21</v>
      </c>
      <c r="L54" s="11">
        <f>COUNTIF(L9:L53,"&gt;=70")</f>
        <v>0</v>
      </c>
      <c r="M54" s="11">
        <f>COUNTIF(M9:M53,"&gt;=70")</f>
        <v>0</v>
      </c>
      <c r="N54" s="15">
        <f>COUNTIF(N9:N48,"&gt;=70")</f>
        <v>0</v>
      </c>
    </row>
    <row r="55" spans="2:14" x14ac:dyDescent="0.25">
      <c r="C55" s="22"/>
      <c r="D55" s="22"/>
      <c r="E55" s="10"/>
      <c r="H55" s="37" t="s">
        <v>19</v>
      </c>
      <c r="I55" s="37"/>
      <c r="J55" s="12">
        <f>COUNTIF(J9:J53,"&lt;70")</f>
        <v>0</v>
      </c>
      <c r="K55" s="12">
        <f>COUNTIF(K9:K53,"&lt;70")</f>
        <v>8</v>
      </c>
      <c r="L55" s="12">
        <f>COUNTIF(L9:L53,"&lt;70")</f>
        <v>29</v>
      </c>
      <c r="M55" s="12">
        <f>COUNTIF(M9:M53,"&lt;70")</f>
        <v>29</v>
      </c>
      <c r="N55" s="12">
        <f>COUNTIF(N9:N53,"&lt;70")</f>
        <v>45</v>
      </c>
    </row>
    <row r="56" spans="2:14" x14ac:dyDescent="0.25">
      <c r="C56" s="22"/>
      <c r="D56" s="22"/>
      <c r="E56" s="22"/>
      <c r="H56" s="37" t="s">
        <v>20</v>
      </c>
      <c r="I56" s="37"/>
      <c r="J56" s="12">
        <f>COUNT(J9:J53)</f>
        <v>29</v>
      </c>
      <c r="K56" s="12">
        <f>COUNT(K9:K53)</f>
        <v>29</v>
      </c>
      <c r="L56" s="12">
        <f>COUNT(L9:L53)</f>
        <v>29</v>
      </c>
      <c r="M56" s="12">
        <f>COUNT(M9:M53)</f>
        <v>29</v>
      </c>
      <c r="N56" s="12">
        <f>COUNT(N9:N53)</f>
        <v>45</v>
      </c>
    </row>
    <row r="57" spans="2:14" x14ac:dyDescent="0.25">
      <c r="C57" s="22"/>
      <c r="D57" s="22"/>
      <c r="E57" s="7"/>
      <c r="H57" s="38" t="s">
        <v>15</v>
      </c>
      <c r="I57" s="38"/>
      <c r="J57" s="13">
        <f>J54/J56</f>
        <v>1</v>
      </c>
      <c r="K57" s="14">
        <f t="shared" ref="K57:N57" si="2">K54/K56</f>
        <v>0.72413793103448276</v>
      </c>
      <c r="L57" s="14">
        <f t="shared" si="2"/>
        <v>0</v>
      </c>
      <c r="M57" s="14">
        <f t="shared" si="2"/>
        <v>0</v>
      </c>
      <c r="N57" s="14">
        <f t="shared" si="2"/>
        <v>0</v>
      </c>
    </row>
    <row r="58" spans="2:14" x14ac:dyDescent="0.25">
      <c r="C58" s="22"/>
      <c r="D58" s="22"/>
      <c r="E58" s="7"/>
      <c r="H58" s="38" t="s">
        <v>16</v>
      </c>
      <c r="I58" s="38"/>
      <c r="J58" s="13">
        <f>J55/J56</f>
        <v>0</v>
      </c>
      <c r="K58" s="13">
        <f t="shared" ref="K58:N58" si="3">K55/K56</f>
        <v>0.27586206896551724</v>
      </c>
      <c r="L58" s="14">
        <f t="shared" si="3"/>
        <v>1</v>
      </c>
      <c r="M58" s="14">
        <f t="shared" si="3"/>
        <v>1</v>
      </c>
      <c r="N58" s="14">
        <f t="shared" si="3"/>
        <v>1</v>
      </c>
    </row>
    <row r="59" spans="2:14" x14ac:dyDescent="0.25">
      <c r="C59" s="22"/>
      <c r="D59" s="22"/>
      <c r="E59" s="10"/>
    </row>
    <row r="60" spans="2:14" x14ac:dyDescent="0.25">
      <c r="C60" s="7"/>
      <c r="D60" s="7"/>
      <c r="E60" s="10"/>
    </row>
    <row r="61" spans="2:14" x14ac:dyDescent="0.25">
      <c r="J61" s="23"/>
      <c r="K61" s="23"/>
      <c r="L61" s="23"/>
      <c r="M61" s="23"/>
    </row>
    <row r="62" spans="2:14" x14ac:dyDescent="0.25">
      <c r="J62" s="21" t="s">
        <v>17</v>
      </c>
      <c r="K62" s="21"/>
      <c r="L62" s="21"/>
      <c r="M62" s="21"/>
    </row>
  </sheetData>
  <mergeCells count="67">
    <mergeCell ref="N4:O4"/>
    <mergeCell ref="C58:D58"/>
    <mergeCell ref="H58:I58"/>
    <mergeCell ref="C59:D59"/>
    <mergeCell ref="J61:M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4:I44"/>
    <mergeCell ref="D45:I45"/>
    <mergeCell ref="D46:I46"/>
    <mergeCell ref="J62:M62"/>
    <mergeCell ref="C55:D55"/>
    <mergeCell ref="H55:I55"/>
    <mergeCell ref="C56:E56"/>
    <mergeCell ref="H56:I56"/>
    <mergeCell ref="C57:D57"/>
    <mergeCell ref="H57:I57"/>
    <mergeCell ref="D47:I47"/>
    <mergeCell ref="D48:I48"/>
    <mergeCell ref="D37:I37"/>
    <mergeCell ref="D26:I26"/>
    <mergeCell ref="D27:I27"/>
    <mergeCell ref="D28:I28"/>
    <mergeCell ref="D30:I30"/>
    <mergeCell ref="D31:I31"/>
    <mergeCell ref="D32:I32"/>
    <mergeCell ref="D34:I34"/>
    <mergeCell ref="D35:I35"/>
    <mergeCell ref="D36:I36"/>
    <mergeCell ref="D29:I29"/>
    <mergeCell ref="D33:I33"/>
    <mergeCell ref="D42:I42"/>
    <mergeCell ref="D43:I43"/>
    <mergeCell ref="D25:I25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L57"/>
  <sheetViews>
    <sheetView topLeftCell="A36" zoomScale="125" zoomScaleNormal="125" zoomScalePageLayoutView="125" workbookViewId="0">
      <selection activeCell="G52" sqref="G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9" width="5.7109375" customWidth="1"/>
    <col min="10" max="10" width="6.42578125" customWidth="1"/>
    <col min="11" max="11" width="8.7109375" customWidth="1"/>
    <col min="12" max="13" width="5.7109375" customWidth="1"/>
  </cols>
  <sheetData>
    <row r="2" spans="2:12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1"/>
      <c r="L2" s="1"/>
    </row>
    <row r="3" spans="2:12" x14ac:dyDescent="0.25">
      <c r="C3" s="26" t="s">
        <v>8</v>
      </c>
      <c r="D3" s="26"/>
      <c r="E3" s="26"/>
      <c r="F3" s="26"/>
      <c r="G3" s="26"/>
      <c r="H3" s="26"/>
      <c r="I3" s="26"/>
      <c r="J3" s="26"/>
      <c r="K3" s="7"/>
      <c r="L3" s="7"/>
    </row>
    <row r="4" spans="2:12" x14ac:dyDescent="0.25">
      <c r="C4" t="s">
        <v>0</v>
      </c>
      <c r="D4" s="17" t="s">
        <v>187</v>
      </c>
      <c r="E4" s="27" t="s">
        <v>188</v>
      </c>
      <c r="F4" s="27"/>
      <c r="J4" t="s">
        <v>2</v>
      </c>
      <c r="K4" s="28">
        <v>45357</v>
      </c>
      <c r="L4" s="28"/>
    </row>
    <row r="5" spans="2:12" ht="6.75" customHeight="1" x14ac:dyDescent="0.25">
      <c r="D5" s="3"/>
    </row>
    <row r="6" spans="2:12" x14ac:dyDescent="0.25">
      <c r="C6" t="s">
        <v>3</v>
      </c>
      <c r="D6" s="18" t="s">
        <v>138</v>
      </c>
      <c r="E6" s="7"/>
      <c r="F6" s="31" t="s">
        <v>24</v>
      </c>
      <c r="G6" s="31"/>
      <c r="H6" s="31"/>
      <c r="I6" s="31"/>
      <c r="J6" s="31"/>
    </row>
    <row r="7" spans="2:12" ht="11.25" customHeight="1" x14ac:dyDescent="0.25"/>
    <row r="8" spans="2:12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5" t="s">
        <v>22</v>
      </c>
    </row>
    <row r="9" spans="2:12" x14ac:dyDescent="0.25">
      <c r="B9" s="8">
        <v>1</v>
      </c>
      <c r="C9" s="8" t="s">
        <v>142</v>
      </c>
      <c r="D9" s="2" t="s">
        <v>164</v>
      </c>
      <c r="E9" s="9">
        <v>85</v>
      </c>
      <c r="F9" s="9">
        <v>90</v>
      </c>
      <c r="G9" s="9"/>
      <c r="H9" s="9"/>
      <c r="I9" s="9"/>
      <c r="J9" s="9"/>
      <c r="K9" s="6">
        <f t="shared" ref="K9:K29" si="0">SUM(E9:J9)/6</f>
        <v>29.166666666666668</v>
      </c>
    </row>
    <row r="10" spans="2:12" x14ac:dyDescent="0.25">
      <c r="B10" s="8">
        <f>B9+1</f>
        <v>2</v>
      </c>
      <c r="C10" s="8" t="s">
        <v>143</v>
      </c>
      <c r="D10" s="2" t="s">
        <v>165</v>
      </c>
      <c r="E10" s="9">
        <v>95</v>
      </c>
      <c r="F10" s="9">
        <v>100</v>
      </c>
      <c r="G10" s="9"/>
      <c r="H10" s="9"/>
      <c r="I10" s="9"/>
      <c r="J10" s="9"/>
      <c r="K10" s="6">
        <f t="shared" si="0"/>
        <v>32.5</v>
      </c>
    </row>
    <row r="11" spans="2:12" x14ac:dyDescent="0.25">
      <c r="B11" s="8">
        <f t="shared" ref="B11:B48" si="1">B10+1</f>
        <v>3</v>
      </c>
      <c r="C11" s="8" t="s">
        <v>144</v>
      </c>
      <c r="D11" s="2" t="s">
        <v>166</v>
      </c>
      <c r="E11" s="9">
        <v>95</v>
      </c>
      <c r="F11" s="9">
        <v>100</v>
      </c>
      <c r="G11" s="9"/>
      <c r="H11" s="9"/>
      <c r="I11" s="9"/>
      <c r="J11" s="9"/>
      <c r="K11" s="6">
        <f t="shared" si="0"/>
        <v>32.5</v>
      </c>
    </row>
    <row r="12" spans="2:12" x14ac:dyDescent="0.25">
      <c r="B12" s="8">
        <f t="shared" si="1"/>
        <v>4</v>
      </c>
      <c r="C12" s="8" t="s">
        <v>145</v>
      </c>
      <c r="D12" s="2" t="s">
        <v>168</v>
      </c>
      <c r="E12" s="9">
        <v>75</v>
      </c>
      <c r="F12" s="9">
        <v>70</v>
      </c>
      <c r="G12" s="9"/>
      <c r="H12" s="9"/>
      <c r="I12" s="9"/>
      <c r="J12" s="9"/>
      <c r="K12" s="6">
        <f t="shared" si="0"/>
        <v>24.166666666666668</v>
      </c>
    </row>
    <row r="13" spans="2:12" x14ac:dyDescent="0.25">
      <c r="B13" s="8">
        <f t="shared" si="1"/>
        <v>5</v>
      </c>
      <c r="C13" s="8" t="s">
        <v>146</v>
      </c>
      <c r="D13" s="2" t="s">
        <v>169</v>
      </c>
      <c r="E13" s="9">
        <v>85</v>
      </c>
      <c r="F13" s="9">
        <v>85</v>
      </c>
      <c r="G13" s="9"/>
      <c r="H13" s="9"/>
      <c r="I13" s="9"/>
      <c r="J13" s="9"/>
      <c r="K13" s="6">
        <f t="shared" si="0"/>
        <v>28.333333333333332</v>
      </c>
    </row>
    <row r="14" spans="2:12" x14ac:dyDescent="0.25">
      <c r="B14" s="8">
        <f t="shared" si="1"/>
        <v>6</v>
      </c>
      <c r="C14" s="8" t="s">
        <v>147</v>
      </c>
      <c r="D14" s="2" t="s">
        <v>170</v>
      </c>
      <c r="E14" s="9">
        <v>85</v>
      </c>
      <c r="F14" s="9">
        <v>90</v>
      </c>
      <c r="G14" s="9"/>
      <c r="H14" s="9"/>
      <c r="I14" s="9"/>
      <c r="J14" s="9"/>
      <c r="K14" s="6">
        <f t="shared" si="0"/>
        <v>29.166666666666668</v>
      </c>
    </row>
    <row r="15" spans="2:12" x14ac:dyDescent="0.25">
      <c r="B15" s="8">
        <f t="shared" si="1"/>
        <v>7</v>
      </c>
      <c r="C15" s="8" t="s">
        <v>148</v>
      </c>
      <c r="D15" s="2" t="s">
        <v>171</v>
      </c>
      <c r="E15" s="9">
        <v>75</v>
      </c>
      <c r="F15" s="9">
        <v>0</v>
      </c>
      <c r="G15" s="9"/>
      <c r="H15" s="9"/>
      <c r="I15" s="9"/>
      <c r="J15" s="9"/>
      <c r="K15" s="6">
        <f t="shared" si="0"/>
        <v>12.5</v>
      </c>
    </row>
    <row r="16" spans="2:12" x14ac:dyDescent="0.25">
      <c r="B16" s="8">
        <f t="shared" si="1"/>
        <v>8</v>
      </c>
      <c r="C16" s="8" t="s">
        <v>149</v>
      </c>
      <c r="D16" s="2" t="s">
        <v>172</v>
      </c>
      <c r="E16" s="9">
        <v>80</v>
      </c>
      <c r="F16" s="9">
        <v>90</v>
      </c>
      <c r="G16" s="9"/>
      <c r="H16" s="9"/>
      <c r="I16" s="9"/>
      <c r="J16" s="9"/>
      <c r="K16" s="6">
        <f t="shared" si="0"/>
        <v>28.333333333333332</v>
      </c>
    </row>
    <row r="17" spans="2:11" x14ac:dyDescent="0.25">
      <c r="B17" s="8">
        <f t="shared" si="1"/>
        <v>9</v>
      </c>
      <c r="C17" s="8" t="s">
        <v>150</v>
      </c>
      <c r="D17" s="2" t="s">
        <v>173</v>
      </c>
      <c r="E17" s="9">
        <v>85</v>
      </c>
      <c r="F17" s="9">
        <v>95</v>
      </c>
      <c r="G17" s="9"/>
      <c r="H17" s="9"/>
      <c r="I17" s="9"/>
      <c r="J17" s="9"/>
      <c r="K17" s="6">
        <f t="shared" si="0"/>
        <v>30</v>
      </c>
    </row>
    <row r="18" spans="2:11" x14ac:dyDescent="0.25">
      <c r="B18" s="8">
        <f t="shared" si="1"/>
        <v>10</v>
      </c>
      <c r="C18" s="8" t="s">
        <v>151</v>
      </c>
      <c r="D18" s="2" t="s">
        <v>174</v>
      </c>
      <c r="E18" s="9">
        <v>85</v>
      </c>
      <c r="F18" s="9">
        <v>95</v>
      </c>
      <c r="G18" s="9"/>
      <c r="H18" s="9"/>
      <c r="I18" s="9"/>
      <c r="J18" s="9"/>
      <c r="K18" s="6">
        <f t="shared" si="0"/>
        <v>30</v>
      </c>
    </row>
    <row r="19" spans="2:11" x14ac:dyDescent="0.25">
      <c r="B19" s="8">
        <f t="shared" si="1"/>
        <v>11</v>
      </c>
      <c r="C19" s="8" t="s">
        <v>152</v>
      </c>
      <c r="D19" s="2" t="s">
        <v>175</v>
      </c>
      <c r="E19" s="9">
        <v>85</v>
      </c>
      <c r="F19" s="9">
        <v>80</v>
      </c>
      <c r="G19" s="9"/>
      <c r="H19" s="9"/>
      <c r="I19" s="9"/>
      <c r="J19" s="9"/>
      <c r="K19" s="6">
        <f t="shared" si="0"/>
        <v>27.5</v>
      </c>
    </row>
    <row r="20" spans="2:11" x14ac:dyDescent="0.25">
      <c r="B20" s="8">
        <f t="shared" si="1"/>
        <v>12</v>
      </c>
      <c r="C20" s="8" t="s">
        <v>153</v>
      </c>
      <c r="D20" s="2" t="s">
        <v>176</v>
      </c>
      <c r="E20" s="9">
        <v>85</v>
      </c>
      <c r="F20" s="9">
        <v>90</v>
      </c>
      <c r="G20" s="9"/>
      <c r="H20" s="9"/>
      <c r="I20" s="9"/>
      <c r="J20" s="9"/>
      <c r="K20" s="6">
        <f t="shared" si="0"/>
        <v>29.166666666666668</v>
      </c>
    </row>
    <row r="21" spans="2:11" x14ac:dyDescent="0.25">
      <c r="B21" s="8">
        <f t="shared" si="1"/>
        <v>13</v>
      </c>
      <c r="C21" s="8" t="s">
        <v>104</v>
      </c>
      <c r="D21" s="2" t="s">
        <v>177</v>
      </c>
      <c r="E21" s="9">
        <v>75</v>
      </c>
      <c r="F21" s="9">
        <v>70</v>
      </c>
      <c r="G21" s="9"/>
      <c r="H21" s="9"/>
      <c r="I21" s="9"/>
      <c r="J21" s="9"/>
      <c r="K21" s="6">
        <f t="shared" si="0"/>
        <v>24.166666666666668</v>
      </c>
    </row>
    <row r="22" spans="2:11" x14ac:dyDescent="0.25">
      <c r="B22" s="8">
        <f t="shared" si="1"/>
        <v>14</v>
      </c>
      <c r="C22" s="8" t="s">
        <v>154</v>
      </c>
      <c r="D22" s="2" t="s">
        <v>178</v>
      </c>
      <c r="E22" s="9">
        <v>85</v>
      </c>
      <c r="F22" s="9">
        <v>80</v>
      </c>
      <c r="G22" s="9"/>
      <c r="H22" s="9"/>
      <c r="I22" s="9"/>
      <c r="J22" s="9"/>
      <c r="K22" s="6">
        <f t="shared" si="0"/>
        <v>27.5</v>
      </c>
    </row>
    <row r="23" spans="2:11" x14ac:dyDescent="0.25">
      <c r="B23" s="8">
        <f t="shared" si="1"/>
        <v>15</v>
      </c>
      <c r="C23" s="8" t="s">
        <v>155</v>
      </c>
      <c r="D23" s="2" t="s">
        <v>179</v>
      </c>
      <c r="E23" s="9">
        <v>85</v>
      </c>
      <c r="F23" s="9">
        <v>70</v>
      </c>
      <c r="G23" s="9"/>
      <c r="H23" s="9"/>
      <c r="I23" s="9"/>
      <c r="J23" s="9"/>
      <c r="K23" s="6">
        <f t="shared" si="0"/>
        <v>25.833333333333332</v>
      </c>
    </row>
    <row r="24" spans="2:11" x14ac:dyDescent="0.25">
      <c r="B24" s="8">
        <f t="shared" si="1"/>
        <v>16</v>
      </c>
      <c r="C24" s="8" t="s">
        <v>156</v>
      </c>
      <c r="D24" s="2" t="s">
        <v>180</v>
      </c>
      <c r="E24" s="9">
        <v>75</v>
      </c>
      <c r="F24" s="9">
        <v>0</v>
      </c>
      <c r="G24" s="9"/>
      <c r="H24" s="9"/>
      <c r="I24" s="9"/>
      <c r="J24" s="9"/>
      <c r="K24" s="6">
        <f t="shared" si="0"/>
        <v>12.5</v>
      </c>
    </row>
    <row r="25" spans="2:11" x14ac:dyDescent="0.25">
      <c r="B25" s="8">
        <f t="shared" si="1"/>
        <v>17</v>
      </c>
      <c r="C25" s="8" t="s">
        <v>157</v>
      </c>
      <c r="D25" s="2" t="s">
        <v>181</v>
      </c>
      <c r="E25" s="9">
        <v>80</v>
      </c>
      <c r="F25" s="9">
        <v>80</v>
      </c>
      <c r="G25" s="9"/>
      <c r="H25" s="9"/>
      <c r="I25" s="9"/>
      <c r="J25" s="9"/>
      <c r="K25" s="6">
        <f t="shared" si="0"/>
        <v>26.666666666666668</v>
      </c>
    </row>
    <row r="26" spans="2:11" x14ac:dyDescent="0.25">
      <c r="B26" s="8">
        <f t="shared" si="1"/>
        <v>18</v>
      </c>
      <c r="C26" s="8" t="s">
        <v>158</v>
      </c>
      <c r="D26" s="2" t="s">
        <v>182</v>
      </c>
      <c r="E26" s="9">
        <v>90</v>
      </c>
      <c r="F26" s="9">
        <v>90</v>
      </c>
      <c r="G26" s="9"/>
      <c r="H26" s="9"/>
      <c r="I26" s="9"/>
      <c r="J26" s="9"/>
      <c r="K26" s="6">
        <f t="shared" si="0"/>
        <v>30</v>
      </c>
    </row>
    <row r="27" spans="2:11" x14ac:dyDescent="0.25">
      <c r="B27" s="8">
        <f t="shared" si="1"/>
        <v>19</v>
      </c>
      <c r="C27" s="8" t="s">
        <v>159</v>
      </c>
      <c r="D27" s="2" t="s">
        <v>183</v>
      </c>
      <c r="E27" s="9">
        <v>90</v>
      </c>
      <c r="F27" s="9">
        <v>90</v>
      </c>
      <c r="G27" s="9"/>
      <c r="H27" s="9"/>
      <c r="I27" s="9"/>
      <c r="J27" s="9"/>
      <c r="K27" s="6">
        <f t="shared" si="0"/>
        <v>30</v>
      </c>
    </row>
    <row r="28" spans="2:11" x14ac:dyDescent="0.25">
      <c r="B28" s="8">
        <f t="shared" si="1"/>
        <v>20</v>
      </c>
      <c r="C28" s="8" t="s">
        <v>160</v>
      </c>
      <c r="D28" s="2" t="s">
        <v>184</v>
      </c>
      <c r="E28" s="9">
        <v>80</v>
      </c>
      <c r="F28" s="9">
        <v>80</v>
      </c>
      <c r="G28" s="9"/>
      <c r="H28" s="9"/>
      <c r="I28" s="9"/>
      <c r="J28" s="9"/>
      <c r="K28" s="6">
        <f t="shared" si="0"/>
        <v>26.666666666666668</v>
      </c>
    </row>
    <row r="29" spans="2:11" x14ac:dyDescent="0.25">
      <c r="B29" s="8">
        <f t="shared" si="1"/>
        <v>21</v>
      </c>
      <c r="C29" s="8" t="s">
        <v>161</v>
      </c>
      <c r="D29" s="2" t="s">
        <v>185</v>
      </c>
      <c r="E29" s="9">
        <v>75</v>
      </c>
      <c r="F29" s="9">
        <v>80</v>
      </c>
      <c r="G29" s="9"/>
      <c r="H29" s="9"/>
      <c r="I29" s="9"/>
      <c r="J29" s="9"/>
      <c r="K29" s="6">
        <f t="shared" si="0"/>
        <v>25.833333333333332</v>
      </c>
    </row>
    <row r="30" spans="2:11" x14ac:dyDescent="0.25">
      <c r="B30" s="8">
        <f t="shared" si="1"/>
        <v>22</v>
      </c>
      <c r="C30" s="8" t="s">
        <v>162</v>
      </c>
      <c r="D30" s="20" t="s">
        <v>186</v>
      </c>
      <c r="E30" s="9">
        <v>80</v>
      </c>
      <c r="F30" s="9">
        <v>0</v>
      </c>
      <c r="G30" s="9"/>
      <c r="H30" s="9"/>
      <c r="I30" s="9"/>
      <c r="J30" s="9"/>
      <c r="K30" s="6">
        <f>SUM(E30:J30)/6</f>
        <v>13.333333333333334</v>
      </c>
    </row>
    <row r="31" spans="2:11" x14ac:dyDescent="0.25">
      <c r="B31" s="8">
        <f t="shared" ref="B31:B33" si="2">B30+1</f>
        <v>23</v>
      </c>
      <c r="C31" s="8"/>
      <c r="D31" s="19"/>
      <c r="E31" s="9"/>
      <c r="F31" s="9"/>
      <c r="G31" s="9"/>
      <c r="H31" s="9"/>
      <c r="I31" s="9"/>
      <c r="J31" s="9"/>
      <c r="K31" s="6">
        <f t="shared" ref="K31:K48" si="3">SUM(E31:J31)/6</f>
        <v>0</v>
      </c>
    </row>
    <row r="32" spans="2:11" x14ac:dyDescent="0.25">
      <c r="B32" s="8">
        <f t="shared" si="2"/>
        <v>24</v>
      </c>
      <c r="C32" s="8"/>
      <c r="D32" s="19"/>
      <c r="E32" s="9"/>
      <c r="F32" s="9"/>
      <c r="G32" s="9"/>
      <c r="H32" s="9"/>
      <c r="I32" s="9"/>
      <c r="J32" s="9"/>
      <c r="K32" s="6">
        <f t="shared" si="3"/>
        <v>0</v>
      </c>
    </row>
    <row r="33" spans="2:11" x14ac:dyDescent="0.25">
      <c r="B33" s="8">
        <f t="shared" si="2"/>
        <v>25</v>
      </c>
      <c r="C33" s="8"/>
      <c r="D33" s="19"/>
      <c r="E33" s="9"/>
      <c r="F33" s="9"/>
      <c r="G33" s="9"/>
      <c r="H33" s="9"/>
      <c r="I33" s="9"/>
      <c r="J33" s="9"/>
      <c r="K33" s="6">
        <f t="shared" si="3"/>
        <v>0</v>
      </c>
    </row>
    <row r="34" spans="2:11" x14ac:dyDescent="0.25">
      <c r="B34" s="8">
        <f t="shared" si="1"/>
        <v>26</v>
      </c>
      <c r="C34" s="8"/>
      <c r="D34" s="19"/>
      <c r="E34" s="9"/>
      <c r="F34" s="9"/>
      <c r="G34" s="9"/>
      <c r="H34" s="9"/>
      <c r="I34" s="9"/>
      <c r="J34" s="9"/>
      <c r="K34" s="6">
        <f t="shared" si="3"/>
        <v>0</v>
      </c>
    </row>
    <row r="35" spans="2:11" x14ac:dyDescent="0.25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9"/>
      <c r="K35" s="6">
        <f t="shared" si="3"/>
        <v>0</v>
      </c>
    </row>
    <row r="36" spans="2:11" x14ac:dyDescent="0.25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9"/>
      <c r="K36" s="6">
        <f t="shared" si="3"/>
        <v>0</v>
      </c>
    </row>
    <row r="37" spans="2:11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6">
        <f t="shared" si="3"/>
        <v>0</v>
      </c>
    </row>
    <row r="38" spans="2:11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6">
        <f t="shared" si="3"/>
        <v>0</v>
      </c>
    </row>
    <row r="39" spans="2:11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6">
        <f t="shared" si="3"/>
        <v>0</v>
      </c>
    </row>
    <row r="40" spans="2:11" x14ac:dyDescent="0.25">
      <c r="B40" s="8">
        <f t="shared" si="1"/>
        <v>32</v>
      </c>
      <c r="C40" s="4"/>
      <c r="D40" s="8"/>
      <c r="E40" s="9"/>
      <c r="F40" s="9"/>
      <c r="G40" s="9"/>
      <c r="H40" s="9"/>
      <c r="I40" s="9"/>
      <c r="J40" s="9"/>
      <c r="K40" s="6">
        <f t="shared" si="3"/>
        <v>0</v>
      </c>
    </row>
    <row r="41" spans="2:11" x14ac:dyDescent="0.25">
      <c r="B41" s="8">
        <f t="shared" si="1"/>
        <v>33</v>
      </c>
      <c r="C41" s="4"/>
      <c r="D41" s="8"/>
      <c r="E41" s="9"/>
      <c r="F41" s="9"/>
      <c r="G41" s="9"/>
      <c r="H41" s="9"/>
      <c r="I41" s="9"/>
      <c r="J41" s="9"/>
      <c r="K41" s="6">
        <f t="shared" si="3"/>
        <v>0</v>
      </c>
    </row>
    <row r="42" spans="2:11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9"/>
      <c r="J42" s="9"/>
      <c r="K42" s="6">
        <f t="shared" si="3"/>
        <v>0</v>
      </c>
    </row>
    <row r="43" spans="2:11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6">
        <f t="shared" si="3"/>
        <v>0</v>
      </c>
    </row>
    <row r="44" spans="2:11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6">
        <f t="shared" si="3"/>
        <v>0</v>
      </c>
    </row>
    <row r="45" spans="2:11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6">
        <f t="shared" si="3"/>
        <v>0</v>
      </c>
    </row>
    <row r="46" spans="2:11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6">
        <f t="shared" si="3"/>
        <v>0</v>
      </c>
    </row>
    <row r="47" spans="2:11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6">
        <f t="shared" si="3"/>
        <v>0</v>
      </c>
    </row>
    <row r="48" spans="2:11" x14ac:dyDescent="0.25">
      <c r="B48" s="8">
        <f t="shared" si="1"/>
        <v>40</v>
      </c>
      <c r="C48" s="2"/>
      <c r="D48" s="16"/>
      <c r="E48" s="2"/>
      <c r="F48" s="2"/>
      <c r="G48" s="2"/>
      <c r="H48" s="2"/>
      <c r="I48" s="2"/>
      <c r="J48" s="2"/>
      <c r="K48" s="6">
        <f t="shared" si="3"/>
        <v>0</v>
      </c>
    </row>
    <row r="49" spans="3:11" x14ac:dyDescent="0.25">
      <c r="C49" s="24"/>
      <c r="D49" s="24"/>
      <c r="E49" s="11">
        <f t="shared" ref="E49:J51" si="4">COUNTIF(E9:E48,"&gt;=70")</f>
        <v>22</v>
      </c>
      <c r="F49" s="11">
        <f t="shared" si="4"/>
        <v>19</v>
      </c>
      <c r="G49" s="11">
        <f t="shared" si="4"/>
        <v>0</v>
      </c>
      <c r="H49" s="11">
        <f t="shared" si="4"/>
        <v>0</v>
      </c>
      <c r="I49" s="11">
        <f t="shared" si="4"/>
        <v>0</v>
      </c>
      <c r="J49" s="11">
        <f t="shared" si="4"/>
        <v>0</v>
      </c>
      <c r="K49" s="15">
        <f>COUNTIF(K9:K43,"&gt;=70")</f>
        <v>0</v>
      </c>
    </row>
    <row r="50" spans="3:11" x14ac:dyDescent="0.25">
      <c r="C50" s="22"/>
      <c r="D50" s="22"/>
      <c r="E50" s="12">
        <f>COUNTIF(E9:E48,"&lt;70")</f>
        <v>0</v>
      </c>
      <c r="F50" s="12">
        <f>COUNTIF(F9:F48,"&lt;70")</f>
        <v>3</v>
      </c>
      <c r="G50" s="12">
        <f>COUNTIF(G9:G48,"&lt;70")</f>
        <v>0</v>
      </c>
      <c r="H50" s="11">
        <f t="shared" si="4"/>
        <v>0</v>
      </c>
      <c r="I50" s="11">
        <f t="shared" si="4"/>
        <v>0</v>
      </c>
      <c r="J50" s="12">
        <f>COUNTIF(J9:J48,"&lt;70")</f>
        <v>0</v>
      </c>
      <c r="K50" s="12">
        <f>COUNTIF(K9:K48,"&lt;70")</f>
        <v>40</v>
      </c>
    </row>
    <row r="51" spans="3:11" x14ac:dyDescent="0.25">
      <c r="C51" s="22"/>
      <c r="D51" s="22"/>
      <c r="E51" s="12">
        <f>COUNT(E9:E48)</f>
        <v>22</v>
      </c>
      <c r="F51" s="12">
        <f>COUNT(F9:F48)</f>
        <v>22</v>
      </c>
      <c r="G51" s="12">
        <f>COUNT(G9:G48)</f>
        <v>0</v>
      </c>
      <c r="H51" s="11">
        <f t="shared" si="4"/>
        <v>0</v>
      </c>
      <c r="I51" s="11">
        <f t="shared" si="4"/>
        <v>0</v>
      </c>
      <c r="J51" s="12">
        <f>COUNT(J9:J48)</f>
        <v>0</v>
      </c>
      <c r="K51" s="12">
        <f>COUNT(K9:K48)</f>
        <v>40</v>
      </c>
    </row>
    <row r="52" spans="3:11" x14ac:dyDescent="0.25">
      <c r="C52" s="22"/>
      <c r="D52" s="22"/>
      <c r="E52" s="13">
        <f>E49/E51</f>
        <v>1</v>
      </c>
      <c r="F52" s="14">
        <f t="shared" ref="F52:K52" si="5">F49/F51</f>
        <v>0.86363636363636365</v>
      </c>
      <c r="G52" s="13" t="e">
        <f>G49/G51</f>
        <v>#DIV/0!</v>
      </c>
      <c r="H52" s="14" t="e">
        <f t="shared" si="5"/>
        <v>#DIV/0!</v>
      </c>
      <c r="I52" s="14" t="e">
        <f t="shared" si="5"/>
        <v>#DIV/0!</v>
      </c>
      <c r="J52" s="14" t="e">
        <f t="shared" si="5"/>
        <v>#DIV/0!</v>
      </c>
      <c r="K52" s="14">
        <f t="shared" si="5"/>
        <v>0</v>
      </c>
    </row>
    <row r="53" spans="3:11" x14ac:dyDescent="0.25">
      <c r="C53" s="22"/>
      <c r="D53" s="22"/>
      <c r="E53" s="13">
        <f>E50/E51</f>
        <v>0</v>
      </c>
      <c r="F53" s="13">
        <f t="shared" ref="F53:K53" si="6">F50/F51</f>
        <v>0.13636363636363635</v>
      </c>
      <c r="G53" s="14" t="e">
        <f t="shared" si="6"/>
        <v>#DIV/0!</v>
      </c>
      <c r="H53" s="14" t="e">
        <f t="shared" si="6"/>
        <v>#DIV/0!</v>
      </c>
      <c r="I53" s="14" t="e">
        <f t="shared" si="6"/>
        <v>#DIV/0!</v>
      </c>
      <c r="J53" s="14" t="e">
        <f t="shared" si="6"/>
        <v>#DIV/0!</v>
      </c>
      <c r="K53" s="14">
        <f t="shared" si="6"/>
        <v>1</v>
      </c>
    </row>
    <row r="54" spans="3:11" x14ac:dyDescent="0.25">
      <c r="C54" s="22"/>
      <c r="D54" s="22"/>
    </row>
    <row r="55" spans="3:11" x14ac:dyDescent="0.25">
      <c r="C55" s="7"/>
      <c r="D55" s="7"/>
    </row>
    <row r="56" spans="3:11" x14ac:dyDescent="0.25">
      <c r="E56" s="23"/>
      <c r="F56" s="23"/>
      <c r="G56" s="23"/>
      <c r="H56" s="23"/>
      <c r="I56" s="23"/>
      <c r="J56" s="23"/>
    </row>
    <row r="57" spans="3:11" x14ac:dyDescent="0.25">
      <c r="E57" s="21" t="s">
        <v>17</v>
      </c>
      <c r="F57" s="21"/>
      <c r="G57" s="21"/>
      <c r="H57" s="21"/>
      <c r="I57" s="21"/>
      <c r="J57" s="21"/>
    </row>
  </sheetData>
  <mergeCells count="13">
    <mergeCell ref="K4:L4"/>
    <mergeCell ref="C51:D51"/>
    <mergeCell ref="C52:D52"/>
    <mergeCell ref="C53:D53"/>
    <mergeCell ref="C54:D54"/>
    <mergeCell ref="E56:J56"/>
    <mergeCell ref="E57:J57"/>
    <mergeCell ref="B2:J2"/>
    <mergeCell ref="C3:J3"/>
    <mergeCell ref="E4:F4"/>
    <mergeCell ref="F6:J6"/>
    <mergeCell ref="C49:D49"/>
    <mergeCell ref="C50:D50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J59"/>
  <sheetViews>
    <sheetView topLeftCell="D38" zoomScale="125" zoomScaleNormal="125" zoomScalePageLayoutView="125" workbookViewId="0">
      <selection activeCell="L54" sqref="L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 x14ac:dyDescent="0.25">
      <c r="B2" s="25" t="s">
        <v>9</v>
      </c>
      <c r="C2" s="25"/>
      <c r="D2" s="25"/>
      <c r="E2" s="25"/>
      <c r="F2" s="25"/>
      <c r="G2" s="25"/>
      <c r="H2" s="25"/>
      <c r="I2" s="1"/>
      <c r="J2" s="1"/>
    </row>
    <row r="3" spans="2:10" x14ac:dyDescent="0.25">
      <c r="C3" s="26" t="s">
        <v>8</v>
      </c>
      <c r="D3" s="26"/>
      <c r="E3" s="26"/>
      <c r="F3" s="26"/>
      <c r="G3" s="26"/>
      <c r="H3" s="26"/>
      <c r="I3" s="7"/>
      <c r="J3" s="7"/>
    </row>
    <row r="4" spans="2:10" x14ac:dyDescent="0.25">
      <c r="C4" t="s">
        <v>0</v>
      </c>
      <c r="D4" s="17" t="s">
        <v>189</v>
      </c>
      <c r="E4" s="27" t="s">
        <v>188</v>
      </c>
      <c r="F4" s="27"/>
      <c r="I4" s="28">
        <v>45357</v>
      </c>
      <c r="J4" s="28"/>
    </row>
    <row r="5" spans="2:10" ht="6.75" customHeight="1" x14ac:dyDescent="0.25">
      <c r="D5" s="3"/>
    </row>
    <row r="6" spans="2:10" x14ac:dyDescent="0.25">
      <c r="C6" t="s">
        <v>3</v>
      </c>
      <c r="D6" s="18" t="s">
        <v>138</v>
      </c>
      <c r="E6" s="7"/>
      <c r="F6" s="31" t="s">
        <v>24</v>
      </c>
      <c r="G6" s="31"/>
      <c r="H6" s="31"/>
    </row>
    <row r="7" spans="2:10" ht="11.25" customHeight="1" x14ac:dyDescent="0.25"/>
    <row r="8" spans="2:10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5" t="s">
        <v>22</v>
      </c>
    </row>
    <row r="9" spans="2:10" x14ac:dyDescent="0.25">
      <c r="B9" s="8">
        <v>1</v>
      </c>
      <c r="C9" s="8" t="s">
        <v>23</v>
      </c>
      <c r="D9" s="2" t="s">
        <v>163</v>
      </c>
      <c r="E9" s="9">
        <v>70</v>
      </c>
      <c r="F9" s="9">
        <v>70</v>
      </c>
      <c r="G9" s="9"/>
      <c r="H9" s="9"/>
      <c r="I9" s="6">
        <f>SUM(E9:H9)/4</f>
        <v>35</v>
      </c>
    </row>
    <row r="10" spans="2:10" x14ac:dyDescent="0.25">
      <c r="B10" s="8">
        <f>B9+1</f>
        <v>2</v>
      </c>
      <c r="C10" s="8" t="s">
        <v>142</v>
      </c>
      <c r="D10" s="2" t="s">
        <v>164</v>
      </c>
      <c r="E10" s="9">
        <v>85</v>
      </c>
      <c r="F10" s="9">
        <v>90</v>
      </c>
      <c r="G10" s="9"/>
      <c r="H10" s="9"/>
      <c r="I10" s="6">
        <f t="shared" ref="I10:I50" si="0">SUM(E10:H10)/4</f>
        <v>43.75</v>
      </c>
    </row>
    <row r="11" spans="2:10" x14ac:dyDescent="0.25">
      <c r="B11" s="8">
        <f>B10+1</f>
        <v>3</v>
      </c>
      <c r="C11" s="8" t="s">
        <v>143</v>
      </c>
      <c r="D11" s="2" t="s">
        <v>165</v>
      </c>
      <c r="E11" s="9">
        <v>95</v>
      </c>
      <c r="F11" s="9">
        <v>100</v>
      </c>
      <c r="G11" s="9"/>
      <c r="H11" s="9"/>
      <c r="I11" s="6">
        <f t="shared" si="0"/>
        <v>48.75</v>
      </c>
    </row>
    <row r="12" spans="2:10" x14ac:dyDescent="0.25">
      <c r="B12" s="8">
        <f t="shared" ref="B12:B50" si="1">B11+1</f>
        <v>4</v>
      </c>
      <c r="C12" s="8" t="s">
        <v>144</v>
      </c>
      <c r="D12" s="2" t="s">
        <v>166</v>
      </c>
      <c r="E12" s="9">
        <v>95</v>
      </c>
      <c r="F12" s="9">
        <v>100</v>
      </c>
      <c r="G12" s="9"/>
      <c r="H12" s="9"/>
      <c r="I12" s="6">
        <f t="shared" si="0"/>
        <v>48.75</v>
      </c>
    </row>
    <row r="13" spans="2:10" x14ac:dyDescent="0.25">
      <c r="B13" s="8">
        <f t="shared" si="1"/>
        <v>5</v>
      </c>
      <c r="C13" s="8" t="s">
        <v>90</v>
      </c>
      <c r="D13" s="2" t="s">
        <v>167</v>
      </c>
      <c r="E13" s="9">
        <v>70</v>
      </c>
      <c r="F13" s="9">
        <v>70</v>
      </c>
      <c r="G13" s="9"/>
      <c r="H13" s="9"/>
      <c r="I13" s="6">
        <f t="shared" si="0"/>
        <v>35</v>
      </c>
    </row>
    <row r="14" spans="2:10" x14ac:dyDescent="0.25">
      <c r="B14" s="8">
        <f t="shared" si="1"/>
        <v>6</v>
      </c>
      <c r="C14" s="8" t="s">
        <v>145</v>
      </c>
      <c r="D14" s="2" t="s">
        <v>168</v>
      </c>
      <c r="E14" s="9">
        <v>75</v>
      </c>
      <c r="F14" s="9">
        <v>70</v>
      </c>
      <c r="G14" s="9"/>
      <c r="H14" s="9"/>
      <c r="I14" s="6">
        <f t="shared" si="0"/>
        <v>36.25</v>
      </c>
    </row>
    <row r="15" spans="2:10" x14ac:dyDescent="0.25">
      <c r="B15" s="8">
        <f t="shared" si="1"/>
        <v>7</v>
      </c>
      <c r="C15" s="8" t="s">
        <v>146</v>
      </c>
      <c r="D15" s="2" t="s">
        <v>169</v>
      </c>
      <c r="E15" s="9">
        <v>85</v>
      </c>
      <c r="F15" s="9">
        <v>85</v>
      </c>
      <c r="G15" s="9"/>
      <c r="H15" s="9"/>
      <c r="I15" s="6">
        <f t="shared" si="0"/>
        <v>42.5</v>
      </c>
    </row>
    <row r="16" spans="2:10" x14ac:dyDescent="0.25">
      <c r="B16" s="8">
        <f t="shared" si="1"/>
        <v>8</v>
      </c>
      <c r="C16" s="8" t="s">
        <v>147</v>
      </c>
      <c r="D16" s="2" t="s">
        <v>170</v>
      </c>
      <c r="E16" s="9">
        <v>85</v>
      </c>
      <c r="F16" s="9">
        <v>90</v>
      </c>
      <c r="G16" s="9"/>
      <c r="H16" s="9"/>
      <c r="I16" s="6">
        <f t="shared" si="0"/>
        <v>43.75</v>
      </c>
    </row>
    <row r="17" spans="2:9" x14ac:dyDescent="0.25">
      <c r="B17" s="8">
        <f t="shared" si="1"/>
        <v>9</v>
      </c>
      <c r="C17" s="8" t="s">
        <v>148</v>
      </c>
      <c r="D17" s="2" t="s">
        <v>171</v>
      </c>
      <c r="E17" s="9">
        <v>75</v>
      </c>
      <c r="F17" s="9">
        <v>0</v>
      </c>
      <c r="G17" s="9"/>
      <c r="H17" s="9"/>
      <c r="I17" s="6">
        <f t="shared" si="0"/>
        <v>18.75</v>
      </c>
    </row>
    <row r="18" spans="2:9" x14ac:dyDescent="0.25">
      <c r="B18" s="8">
        <f>B17+1</f>
        <v>10</v>
      </c>
      <c r="C18" s="8" t="s">
        <v>149</v>
      </c>
      <c r="D18" s="2" t="s">
        <v>172</v>
      </c>
      <c r="E18" s="9">
        <v>80</v>
      </c>
      <c r="F18" s="9">
        <v>90</v>
      </c>
      <c r="G18" s="9"/>
      <c r="H18" s="9"/>
      <c r="I18" s="6">
        <f t="shared" si="0"/>
        <v>42.5</v>
      </c>
    </row>
    <row r="19" spans="2:9" x14ac:dyDescent="0.25">
      <c r="B19" s="8">
        <f t="shared" si="1"/>
        <v>11</v>
      </c>
      <c r="C19" s="8" t="s">
        <v>150</v>
      </c>
      <c r="D19" s="2" t="s">
        <v>173</v>
      </c>
      <c r="E19" s="9">
        <v>85</v>
      </c>
      <c r="F19" s="9">
        <v>95</v>
      </c>
      <c r="G19" s="9"/>
      <c r="H19" s="9"/>
      <c r="I19" s="6">
        <f t="shared" si="0"/>
        <v>45</v>
      </c>
    </row>
    <row r="20" spans="2:9" x14ac:dyDescent="0.25">
      <c r="B20" s="8">
        <f t="shared" si="1"/>
        <v>12</v>
      </c>
      <c r="C20" s="8" t="s">
        <v>151</v>
      </c>
      <c r="D20" s="2" t="s">
        <v>174</v>
      </c>
      <c r="E20" s="9">
        <v>85</v>
      </c>
      <c r="F20" s="9">
        <v>95</v>
      </c>
      <c r="G20" s="9"/>
      <c r="H20" s="9"/>
      <c r="I20" s="6">
        <f t="shared" si="0"/>
        <v>45</v>
      </c>
    </row>
    <row r="21" spans="2:9" x14ac:dyDescent="0.25">
      <c r="B21" s="8">
        <f t="shared" si="1"/>
        <v>13</v>
      </c>
      <c r="C21" s="8" t="s">
        <v>152</v>
      </c>
      <c r="D21" s="2" t="s">
        <v>175</v>
      </c>
      <c r="E21" s="9">
        <v>85</v>
      </c>
      <c r="F21" s="9">
        <v>80</v>
      </c>
      <c r="G21" s="9"/>
      <c r="H21" s="9"/>
      <c r="I21" s="6">
        <f t="shared" si="0"/>
        <v>41.25</v>
      </c>
    </row>
    <row r="22" spans="2:9" x14ac:dyDescent="0.25">
      <c r="B22" s="8">
        <f t="shared" si="1"/>
        <v>14</v>
      </c>
      <c r="C22" s="8" t="s">
        <v>153</v>
      </c>
      <c r="D22" s="2" t="s">
        <v>176</v>
      </c>
      <c r="E22" s="9">
        <v>85</v>
      </c>
      <c r="F22" s="9">
        <v>90</v>
      </c>
      <c r="G22" s="9"/>
      <c r="H22" s="9"/>
      <c r="I22" s="6">
        <f t="shared" si="0"/>
        <v>43.75</v>
      </c>
    </row>
    <row r="23" spans="2:9" x14ac:dyDescent="0.25">
      <c r="B23" s="8">
        <f t="shared" si="1"/>
        <v>15</v>
      </c>
      <c r="C23" s="8" t="s">
        <v>104</v>
      </c>
      <c r="D23" s="2" t="s">
        <v>177</v>
      </c>
      <c r="E23" s="9">
        <v>75</v>
      </c>
      <c r="F23" s="9">
        <v>70</v>
      </c>
      <c r="G23" s="9"/>
      <c r="H23" s="9"/>
      <c r="I23" s="6">
        <f t="shared" si="0"/>
        <v>36.25</v>
      </c>
    </row>
    <row r="24" spans="2:9" x14ac:dyDescent="0.25">
      <c r="B24" s="8">
        <v>16</v>
      </c>
      <c r="C24" s="8" t="s">
        <v>154</v>
      </c>
      <c r="D24" s="2" t="s">
        <v>178</v>
      </c>
      <c r="E24" s="9">
        <v>85</v>
      </c>
      <c r="F24" s="9">
        <v>80</v>
      </c>
      <c r="G24" s="9"/>
      <c r="H24" s="9"/>
      <c r="I24" s="6">
        <f t="shared" si="0"/>
        <v>41.25</v>
      </c>
    </row>
    <row r="25" spans="2:9" x14ac:dyDescent="0.25">
      <c r="B25" s="8">
        <f t="shared" si="1"/>
        <v>17</v>
      </c>
      <c r="C25" s="8" t="s">
        <v>155</v>
      </c>
      <c r="D25" s="2" t="s">
        <v>179</v>
      </c>
      <c r="E25" s="9">
        <v>85</v>
      </c>
      <c r="F25" s="9">
        <v>70</v>
      </c>
      <c r="G25" s="9"/>
      <c r="H25" s="9"/>
      <c r="I25" s="6">
        <f t="shared" si="0"/>
        <v>38.75</v>
      </c>
    </row>
    <row r="26" spans="2:9" x14ac:dyDescent="0.25">
      <c r="B26" s="8">
        <f t="shared" si="1"/>
        <v>18</v>
      </c>
      <c r="C26" s="8" t="s">
        <v>156</v>
      </c>
      <c r="D26" s="2" t="s">
        <v>180</v>
      </c>
      <c r="E26" s="9">
        <v>75</v>
      </c>
      <c r="F26" s="9">
        <v>0</v>
      </c>
      <c r="G26" s="9"/>
      <c r="H26" s="9"/>
      <c r="I26" s="6">
        <f t="shared" si="0"/>
        <v>18.75</v>
      </c>
    </row>
    <row r="27" spans="2:9" x14ac:dyDescent="0.25">
      <c r="B27" s="8">
        <f t="shared" si="1"/>
        <v>19</v>
      </c>
      <c r="C27" s="8" t="s">
        <v>157</v>
      </c>
      <c r="D27" s="2" t="s">
        <v>181</v>
      </c>
      <c r="E27" s="9">
        <v>80</v>
      </c>
      <c r="F27" s="9">
        <v>80</v>
      </c>
      <c r="G27" s="9"/>
      <c r="H27" s="9"/>
      <c r="I27" s="6">
        <f t="shared" si="0"/>
        <v>40</v>
      </c>
    </row>
    <row r="28" spans="2:9" x14ac:dyDescent="0.25">
      <c r="B28" s="8">
        <f t="shared" si="1"/>
        <v>20</v>
      </c>
      <c r="C28" s="8" t="s">
        <v>158</v>
      </c>
      <c r="D28" s="2" t="s">
        <v>182</v>
      </c>
      <c r="E28" s="9">
        <v>90</v>
      </c>
      <c r="F28" s="9">
        <v>90</v>
      </c>
      <c r="G28" s="9"/>
      <c r="H28" s="9"/>
      <c r="I28" s="6">
        <f t="shared" si="0"/>
        <v>45</v>
      </c>
    </row>
    <row r="29" spans="2:9" x14ac:dyDescent="0.25">
      <c r="B29" s="8">
        <f t="shared" si="1"/>
        <v>21</v>
      </c>
      <c r="C29" s="8" t="s">
        <v>159</v>
      </c>
      <c r="D29" s="2" t="s">
        <v>183</v>
      </c>
      <c r="E29" s="9">
        <v>90</v>
      </c>
      <c r="F29" s="9">
        <v>90</v>
      </c>
      <c r="G29" s="9"/>
      <c r="H29" s="9"/>
      <c r="I29" s="6">
        <f t="shared" si="0"/>
        <v>45</v>
      </c>
    </row>
    <row r="30" spans="2:9" x14ac:dyDescent="0.25">
      <c r="B30" s="8">
        <f t="shared" si="1"/>
        <v>22</v>
      </c>
      <c r="C30" s="8" t="s">
        <v>160</v>
      </c>
      <c r="D30" s="2" t="s">
        <v>184</v>
      </c>
      <c r="E30" s="9">
        <v>80</v>
      </c>
      <c r="F30" s="9">
        <v>80</v>
      </c>
      <c r="G30" s="9"/>
      <c r="H30" s="9"/>
      <c r="I30" s="6">
        <f t="shared" si="0"/>
        <v>40</v>
      </c>
    </row>
    <row r="31" spans="2:9" x14ac:dyDescent="0.25">
      <c r="B31" s="8">
        <f t="shared" si="1"/>
        <v>23</v>
      </c>
      <c r="C31" s="8" t="s">
        <v>161</v>
      </c>
      <c r="D31" s="2" t="s">
        <v>185</v>
      </c>
      <c r="E31" s="9">
        <v>75</v>
      </c>
      <c r="F31" s="9">
        <v>80</v>
      </c>
      <c r="G31" s="9"/>
      <c r="H31" s="9"/>
      <c r="I31" s="6">
        <f t="shared" si="0"/>
        <v>38.75</v>
      </c>
    </row>
    <row r="32" spans="2:9" x14ac:dyDescent="0.25">
      <c r="B32" s="8">
        <f>B31+1</f>
        <v>24</v>
      </c>
      <c r="C32" s="8" t="s">
        <v>162</v>
      </c>
      <c r="D32" s="20" t="s">
        <v>186</v>
      </c>
      <c r="E32" s="9">
        <v>80</v>
      </c>
      <c r="F32" s="9">
        <v>0</v>
      </c>
      <c r="G32" s="9"/>
      <c r="H32" s="9"/>
      <c r="I32" s="6">
        <f t="shared" si="0"/>
        <v>20</v>
      </c>
    </row>
    <row r="33" spans="2:9" x14ac:dyDescent="0.25">
      <c r="B33" s="8">
        <f t="shared" ref="B33:B35" si="2">B32+1</f>
        <v>25</v>
      </c>
      <c r="C33" s="8"/>
      <c r="D33" s="19"/>
      <c r="E33" s="9"/>
      <c r="F33" s="9"/>
      <c r="G33" s="9"/>
      <c r="H33" s="9"/>
      <c r="I33" s="6">
        <f t="shared" si="0"/>
        <v>0</v>
      </c>
    </row>
    <row r="34" spans="2:9" x14ac:dyDescent="0.25">
      <c r="B34" s="8">
        <f t="shared" si="2"/>
        <v>26</v>
      </c>
      <c r="C34" s="8"/>
      <c r="D34" s="19"/>
      <c r="E34" s="9"/>
      <c r="F34" s="9"/>
      <c r="G34" s="9"/>
      <c r="H34" s="9"/>
      <c r="I34" s="6">
        <f t="shared" si="0"/>
        <v>0</v>
      </c>
    </row>
    <row r="35" spans="2:9" x14ac:dyDescent="0.25">
      <c r="B35" s="8">
        <f t="shared" si="2"/>
        <v>27</v>
      </c>
      <c r="C35" s="8"/>
      <c r="D35" s="19"/>
      <c r="E35" s="9"/>
      <c r="F35" s="9"/>
      <c r="G35" s="9"/>
      <c r="H35" s="9"/>
      <c r="I35" s="6">
        <f t="shared" si="0"/>
        <v>0</v>
      </c>
    </row>
    <row r="36" spans="2:9" x14ac:dyDescent="0.25">
      <c r="B36" s="8">
        <f t="shared" si="1"/>
        <v>28</v>
      </c>
      <c r="C36" s="8"/>
      <c r="D36" s="19"/>
      <c r="E36" s="9"/>
      <c r="F36" s="9"/>
      <c r="G36" s="9"/>
      <c r="H36" s="9"/>
      <c r="I36" s="6">
        <f t="shared" si="0"/>
        <v>0</v>
      </c>
    </row>
    <row r="37" spans="2:9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6">
        <f t="shared" si="0"/>
        <v>0</v>
      </c>
    </row>
    <row r="38" spans="2:9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9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9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9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9" x14ac:dyDescent="0.25">
      <c r="B42" s="8">
        <f t="shared" si="1"/>
        <v>34</v>
      </c>
      <c r="C42" s="4"/>
      <c r="D42" s="8"/>
      <c r="E42" s="9"/>
      <c r="F42" s="9"/>
      <c r="G42" s="9"/>
      <c r="H42" s="9"/>
      <c r="I42" s="6">
        <f t="shared" si="0"/>
        <v>0</v>
      </c>
    </row>
    <row r="43" spans="2:9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9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9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9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9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9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 x14ac:dyDescent="0.25">
      <c r="B50" s="8">
        <f t="shared" si="1"/>
        <v>42</v>
      </c>
      <c r="C50" s="2"/>
      <c r="D50" s="16"/>
      <c r="E50" s="2"/>
      <c r="F50" s="2"/>
      <c r="G50" s="2"/>
      <c r="H50" s="2"/>
      <c r="I50" s="6">
        <f t="shared" si="0"/>
        <v>0</v>
      </c>
    </row>
    <row r="51" spans="2:9" x14ac:dyDescent="0.25">
      <c r="C51" s="24"/>
      <c r="D51" s="24"/>
      <c r="E51" s="11">
        <f>COUNTIF(E6:E50,"&gt;=70")</f>
        <v>24</v>
      </c>
      <c r="F51" s="11">
        <f>COUNTIF(F6:F50,"&gt;=70")</f>
        <v>21</v>
      </c>
      <c r="G51" s="11">
        <f>COUNTIF(G6:G50,"&gt;=70")</f>
        <v>0</v>
      </c>
      <c r="H51" s="11">
        <f>COUNTIF(H6:H50,"&gt;=70")</f>
        <v>0</v>
      </c>
      <c r="I51" s="15">
        <f>COUNTIF(I6:I45,"&gt;=70")</f>
        <v>0</v>
      </c>
    </row>
    <row r="52" spans="2:9" x14ac:dyDescent="0.25">
      <c r="C52" s="22"/>
      <c r="D52" s="22"/>
      <c r="E52" s="12">
        <f>COUNTIF(E6:E50,"&lt;70")</f>
        <v>0</v>
      </c>
      <c r="F52" s="12">
        <f>COUNTIF(F6:F50,"&lt;70")</f>
        <v>3</v>
      </c>
      <c r="G52" s="12">
        <f>COUNTIF(G6:G50,"&lt;70")</f>
        <v>0</v>
      </c>
      <c r="H52" s="12">
        <f>COUNTIF(H6:H50,"&lt;70")</f>
        <v>0</v>
      </c>
      <c r="I52" s="12">
        <f>COUNTIF(I6:I50,"&lt;70")</f>
        <v>42</v>
      </c>
    </row>
    <row r="53" spans="2:9" x14ac:dyDescent="0.25">
      <c r="C53" s="22"/>
      <c r="D53" s="22"/>
      <c r="E53" s="12">
        <f>COUNT(E6:E50)</f>
        <v>24</v>
      </c>
      <c r="F53" s="12">
        <f>COUNT(F6:F50)</f>
        <v>24</v>
      </c>
      <c r="G53" s="12">
        <f>COUNT(G6:G50)</f>
        <v>0</v>
      </c>
      <c r="H53" s="12">
        <f>COUNT(H6:H50)</f>
        <v>0</v>
      </c>
      <c r="I53" s="12">
        <f>COUNT(I6:I50)</f>
        <v>42</v>
      </c>
    </row>
    <row r="54" spans="2:9" x14ac:dyDescent="0.25">
      <c r="C54" s="22"/>
      <c r="D54" s="22"/>
      <c r="E54" s="13">
        <f>E51/E53</f>
        <v>1</v>
      </c>
      <c r="F54" s="14">
        <f t="shared" ref="F54:I54" si="3">F51/F53</f>
        <v>0.875</v>
      </c>
      <c r="G54" s="14" t="e">
        <f>G51/G53</f>
        <v>#DIV/0!</v>
      </c>
      <c r="H54" s="14" t="e">
        <f t="shared" si="3"/>
        <v>#DIV/0!</v>
      </c>
      <c r="I54" s="14">
        <f t="shared" si="3"/>
        <v>0</v>
      </c>
    </row>
    <row r="55" spans="2:9" x14ac:dyDescent="0.25">
      <c r="C55" s="22"/>
      <c r="D55" s="22"/>
      <c r="E55" s="13">
        <f>E52/E53</f>
        <v>0</v>
      </c>
      <c r="F55" s="13">
        <f t="shared" ref="F55:I55" si="4">F52/F53</f>
        <v>0.125</v>
      </c>
      <c r="G55" s="14" t="e">
        <f t="shared" si="4"/>
        <v>#DIV/0!</v>
      </c>
      <c r="H55" s="14" t="e">
        <f t="shared" si="4"/>
        <v>#DIV/0!</v>
      </c>
      <c r="I55" s="14">
        <f t="shared" si="4"/>
        <v>1</v>
      </c>
    </row>
    <row r="56" spans="2:9" x14ac:dyDescent="0.25">
      <c r="C56" s="22"/>
      <c r="D56" s="22"/>
    </row>
    <row r="57" spans="2:9" x14ac:dyDescent="0.25">
      <c r="C57" s="7"/>
      <c r="D57" s="7"/>
    </row>
    <row r="58" spans="2:9" x14ac:dyDescent="0.25">
      <c r="E58" s="23"/>
      <c r="F58" s="23"/>
      <c r="G58" s="23"/>
      <c r="H58" s="23"/>
    </row>
    <row r="59" spans="2:9" x14ac:dyDescent="0.25">
      <c r="E59" s="21" t="s">
        <v>17</v>
      </c>
      <c r="F59" s="21"/>
      <c r="G59" s="21"/>
      <c r="H59" s="21"/>
    </row>
  </sheetData>
  <mergeCells count="13">
    <mergeCell ref="E59:H59"/>
    <mergeCell ref="C52:D52"/>
    <mergeCell ref="C53:D53"/>
    <mergeCell ref="C54:D54"/>
    <mergeCell ref="C55:D55"/>
    <mergeCell ref="C56:D56"/>
    <mergeCell ref="E58:H58"/>
    <mergeCell ref="C51:D51"/>
    <mergeCell ref="B2:H2"/>
    <mergeCell ref="C3:H3"/>
    <mergeCell ref="E4:F4"/>
    <mergeCell ref="I4:J4"/>
    <mergeCell ref="F6:H6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PEyAD-404A</vt:lpstr>
      <vt:lpstr>PEyAD-404B</vt:lpstr>
      <vt:lpstr>PyE-204B</vt:lpstr>
      <vt:lpstr>CI-204B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nicole becerra morales</cp:lastModifiedBy>
  <cp:lastPrinted>2023-03-21T15:13:53Z</cp:lastPrinted>
  <dcterms:created xsi:type="dcterms:W3CDTF">2023-03-14T19:16:59Z</dcterms:created>
  <dcterms:modified xsi:type="dcterms:W3CDTF">2024-04-22T16:36:08Z</dcterms:modified>
</cp:coreProperties>
</file>