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Nueva carpeta\"/>
    </mc:Choice>
  </mc:AlternateContent>
  <xr:revisionPtr revIDLastSave="0" documentId="8_{ACFDFCE3-4C7B-4662-B578-7FC6E00B1A7E}" xr6:coauthVersionLast="47" xr6:coauthVersionMax="47" xr10:uidLastSave="{00000000-0000-0000-0000-000000000000}"/>
  <bookViews>
    <workbookView xWindow="-120" yWindow="-120" windowWidth="20730" windowHeight="11040" tabRatio="493" activeTab="3" xr2:uid="{00000000-000D-0000-FFFF-FFFF00000000}"/>
  </bookViews>
  <sheets>
    <sheet name="PEyAD-404A" sheetId="9" r:id="rId1"/>
    <sheet name="PEyAD-404B" sheetId="3" r:id="rId2"/>
    <sheet name="PyE-204B" sheetId="15" r:id="rId3"/>
    <sheet name="CI-204B" sheetId="1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9" i="3" l="1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B21" i="15" l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H50" i="15"/>
  <c r="H49" i="15"/>
  <c r="H52" i="15" s="1"/>
  <c r="G51" i="9"/>
  <c r="G53" i="16" l="1"/>
  <c r="H53" i="16"/>
  <c r="F53" i="16"/>
  <c r="E53" i="16"/>
  <c r="E54" i="16" s="1"/>
  <c r="H52" i="16"/>
  <c r="G52" i="16"/>
  <c r="G55" i="16" s="1"/>
  <c r="F52" i="16"/>
  <c r="E52" i="16"/>
  <c r="H51" i="16"/>
  <c r="H54" i="16" s="1"/>
  <c r="G51" i="16"/>
  <c r="G54" i="16" s="1"/>
  <c r="F51" i="16"/>
  <c r="F54" i="16" s="1"/>
  <c r="E51" i="16"/>
  <c r="B10" i="15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H55" i="16" l="1"/>
  <c r="F55" i="16"/>
  <c r="E55" i="16"/>
  <c r="N10" i="3" l="1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9" i="3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9" i="16"/>
  <c r="I53" i="16" l="1"/>
  <c r="I52" i="16"/>
  <c r="I51" i="16"/>
  <c r="I54" i="16" s="1"/>
  <c r="B25" i="16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10" i="16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H48" i="15"/>
  <c r="H51" i="15" s="1"/>
  <c r="I48" i="15"/>
  <c r="K29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J50" i="15"/>
  <c r="K21" i="15"/>
  <c r="K22" i="15"/>
  <c r="K23" i="15"/>
  <c r="K24" i="15"/>
  <c r="K25" i="15"/>
  <c r="K26" i="15"/>
  <c r="K27" i="15"/>
  <c r="K28" i="15"/>
  <c r="G50" i="15"/>
  <c r="F50" i="15"/>
  <c r="E50" i="15"/>
  <c r="G49" i="15"/>
  <c r="F49" i="15"/>
  <c r="E49" i="15"/>
  <c r="E52" i="15" s="1"/>
  <c r="G48" i="15"/>
  <c r="F48" i="15"/>
  <c r="E48" i="15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9" i="9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H52" i="9"/>
  <c r="H53" i="9"/>
  <c r="G52" i="9"/>
  <c r="G55" i="9" s="1"/>
  <c r="G53" i="9"/>
  <c r="G54" i="9" s="1"/>
  <c r="F52" i="9"/>
  <c r="F53" i="9"/>
  <c r="E52" i="9"/>
  <c r="E53" i="9"/>
  <c r="H51" i="9"/>
  <c r="F51" i="9"/>
  <c r="E51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M56" i="3"/>
  <c r="L56" i="3"/>
  <c r="K56" i="3"/>
  <c r="J56" i="3"/>
  <c r="M55" i="3"/>
  <c r="L55" i="3"/>
  <c r="K55" i="3"/>
  <c r="J55" i="3"/>
  <c r="M54" i="3"/>
  <c r="M57" i="3" s="1"/>
  <c r="L54" i="3"/>
  <c r="K54" i="3"/>
  <c r="J54" i="3"/>
  <c r="J57" i="3" s="1"/>
  <c r="H55" i="9" l="1"/>
  <c r="H54" i="9"/>
  <c r="G51" i="15"/>
  <c r="G52" i="15"/>
  <c r="J49" i="15"/>
  <c r="J52" i="15" s="1"/>
  <c r="E51" i="15"/>
  <c r="J48" i="15"/>
  <c r="J51" i="15" s="1"/>
  <c r="K58" i="3"/>
  <c r="I49" i="15"/>
  <c r="I55" i="16"/>
  <c r="J58" i="3"/>
  <c r="L58" i="3"/>
  <c r="M58" i="3"/>
  <c r="F51" i="15"/>
  <c r="F52" i="15"/>
  <c r="K48" i="15"/>
  <c r="K49" i="15"/>
  <c r="K50" i="15"/>
  <c r="K57" i="3"/>
  <c r="B36" i="9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E54" i="9"/>
  <c r="F55" i="9"/>
  <c r="F54" i="9"/>
  <c r="E55" i="9"/>
  <c r="I52" i="9"/>
  <c r="I51" i="9"/>
  <c r="I53" i="9"/>
  <c r="N54" i="3"/>
  <c r="L57" i="3"/>
  <c r="N55" i="3"/>
  <c r="N56" i="3"/>
  <c r="I50" i="15" l="1"/>
  <c r="I51" i="15" s="1"/>
  <c r="K51" i="15"/>
  <c r="K52" i="15"/>
  <c r="I54" i="9"/>
  <c r="I55" i="9"/>
  <c r="N58" i="3"/>
  <c r="N57" i="3"/>
  <c r="I52" i="15" l="1"/>
</calcChain>
</file>

<file path=xl/sharedStrings.xml><?xml version="1.0" encoding="utf-8"?>
<sst xmlns="http://schemas.openxmlformats.org/spreadsheetml/2006/main" count="297" uniqueCount="190">
  <si>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</si>
  <si>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</si>
  <si>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</si>
  <si>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</si>
  <si>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</si>
  <si>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</si>
  <si>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</si>
  <si>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</si>
  <si>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</si>
  <si>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</si>
  <si>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</si>
  <si>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</si>
  <si>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</si>
  <si>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</si>
  <si>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</si>
  <si>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</si>
  <si>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</si>
  <si>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</si>
  <si>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</si>
  <si>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</si>
  <si>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</si>
  <si>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</si>
  <si>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</si>
  <si>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221U0192</t>
  </si>
  <si>
    <t>ISC. MARIA ELENA MORALES BENITEZ</t>
  </si>
  <si>
    <t>221U0185</t>
  </si>
  <si>
    <t>AGUILERA ATAXCA JUAN JOSE</t>
  </si>
  <si>
    <t>221U0187</t>
  </si>
  <si>
    <t>APARICIO SEBA URIA</t>
  </si>
  <si>
    <t>221U0190</t>
  </si>
  <si>
    <t>BAXIN BAEZ YAJDIEL EMIR</t>
  </si>
  <si>
    <t>221U0198</t>
  </si>
  <si>
    <t>CHIGO VÁSQUEZ RICARDO</t>
  </si>
  <si>
    <t>221U0200</t>
  </si>
  <si>
    <t>CONSTANTINO CARDENAS PABLO ANTONIO</t>
  </si>
  <si>
    <t>221U0261</t>
  </si>
  <si>
    <t>DIAZ SARIO JOSUE RICARDO</t>
  </si>
  <si>
    <t>221U0205</t>
  </si>
  <si>
    <t>FERMÁN CAMPOS ANA VALERIA</t>
  </si>
  <si>
    <t>221U0206</t>
  </si>
  <si>
    <t>FERRER COTA ERICK</t>
  </si>
  <si>
    <t>221U0211</t>
  </si>
  <si>
    <t>GONZALEZ GUIDO JAVIER DAVID</t>
  </si>
  <si>
    <t>221U0212</t>
  </si>
  <si>
    <t>GUATEMALA PEREZ JOSE MANUEL</t>
  </si>
  <si>
    <t>221U0213</t>
  </si>
  <si>
    <t>HERNANDEZ CISNEROS TAIRY</t>
  </si>
  <si>
    <t>221U0214</t>
  </si>
  <si>
    <t>HERNANDEZ CORTES JADE DAINARA</t>
  </si>
  <si>
    <t>221U0219</t>
  </si>
  <si>
    <t>MARQUEZ MOTO MARVIN OSBALDO</t>
  </si>
  <si>
    <t>221U0220</t>
  </si>
  <si>
    <t>MARTINEZ AZAMAR ALLISON DENISSE</t>
  </si>
  <si>
    <t>221U0223</t>
  </si>
  <si>
    <t>MAXO MALDONADO DANIEL</t>
  </si>
  <si>
    <t>221U0262</t>
  </si>
  <si>
    <t>MUÑIZ HERNANDEZ GUILLERMO ALEJANDRO</t>
  </si>
  <si>
    <t>221U0233</t>
  </si>
  <si>
    <t>PEREZ MENDOZA JUAN CARLOS</t>
  </si>
  <si>
    <t>221U0234</t>
  </si>
  <si>
    <t>PEREZ PUCHETA ISMAEL</t>
  </si>
  <si>
    <t>221U0235</t>
  </si>
  <si>
    <t>PEREZ PUCHETA ISRAEL</t>
  </si>
  <si>
    <t>221U0237</t>
  </si>
  <si>
    <t>POLITO MIXTEGA RICARDO</t>
  </si>
  <si>
    <t>221U0239</t>
  </si>
  <si>
    <t>POOT ALEGRIA MARCO ARTURO</t>
  </si>
  <si>
    <t>221U0240</t>
  </si>
  <si>
    <t>PUCHETA CAPORAL JUAN JOSE</t>
  </si>
  <si>
    <t>221U0241</t>
  </si>
  <si>
    <t>PUCHETA LOEZA ADAIR ESAU</t>
  </si>
  <si>
    <t>221U0242</t>
  </si>
  <si>
    <t>PUCHETA VILLEGAS ROBERTO SANTIAGO</t>
  </si>
  <si>
    <t>221U0247</t>
  </si>
  <si>
    <t>SEBA VELASCO JOANA</t>
  </si>
  <si>
    <t>221U0250</t>
  </si>
  <si>
    <t>TOTO RAMOS ALEXIS DE JESUS</t>
  </si>
  <si>
    <t>221U0251</t>
  </si>
  <si>
    <t>TOTO SALAZAR LUIS ENRIQUE</t>
  </si>
  <si>
    <t>221U0184</t>
  </si>
  <si>
    <t xml:space="preserve">ACOSTA RODRIGUEZ ARANZA STEPHANY </t>
  </si>
  <si>
    <t>221U0802</t>
  </si>
  <si>
    <t xml:space="preserve">AGUIRRE FERMAN NESTOR ALEJANDRO </t>
  </si>
  <si>
    <t>221U0189</t>
  </si>
  <si>
    <t xml:space="preserve">AREVALO DOMINGUEZ MILTON </t>
  </si>
  <si>
    <t xml:space="preserve">BAXIN MIXTEGA EDUARDO IVAN </t>
  </si>
  <si>
    <t>221U0193</t>
  </si>
  <si>
    <t xml:space="preserve">BAXIN ROSAS BRYAN GABRIEL </t>
  </si>
  <si>
    <t>221U0194</t>
  </si>
  <si>
    <t>BAXIN TAGAN GAEL ISAI</t>
  </si>
  <si>
    <t>221U0196</t>
  </si>
  <si>
    <t>CAMACHO VENTURA ALAN RODRIGO</t>
  </si>
  <si>
    <t>221U0197</t>
  </si>
  <si>
    <t>CASTRO MARTINEZ YOSEF EDUARDO</t>
  </si>
  <si>
    <t>221U0201</t>
  </si>
  <si>
    <t xml:space="preserve">COSME MORENO JOSE DE JESUS </t>
  </si>
  <si>
    <t>221U0203</t>
  </si>
  <si>
    <t xml:space="preserve">CRUZ ZACARIAS WENDY ELLEN </t>
  </si>
  <si>
    <t>221U0209</t>
  </si>
  <si>
    <t xml:space="preserve">GARCIA SEGURA CESAR EDUARDO </t>
  </si>
  <si>
    <t>221U0215</t>
  </si>
  <si>
    <t xml:space="preserve">HERNANDEZ AMALIN ROMINA </t>
  </si>
  <si>
    <t>221U0222</t>
  </si>
  <si>
    <t xml:space="preserve">MARTINEZ VERA ERICK </t>
  </si>
  <si>
    <t>221U0225</t>
  </si>
  <si>
    <t xml:space="preserve">MORALES IXTEPAN GEOVANY DE JESUS </t>
  </si>
  <si>
    <t>221U0226</t>
  </si>
  <si>
    <t xml:space="preserve">MORALES TON ESTRELLA </t>
  </si>
  <si>
    <t>221U0228</t>
  </si>
  <si>
    <t>MORENO LANDA MONTSERRAT</t>
  </si>
  <si>
    <t>221U0230</t>
  </si>
  <si>
    <t>PALAYO CARRANZA MONTSERRAT</t>
  </si>
  <si>
    <t>221U0232</t>
  </si>
  <si>
    <t xml:space="preserve">PEREZ CARRASCO DIANA CECILIA </t>
  </si>
  <si>
    <t>221U0263</t>
  </si>
  <si>
    <t>PEREZ HERNANDEZ AARON DE JESUS</t>
  </si>
  <si>
    <t>221U0238</t>
  </si>
  <si>
    <t xml:space="preserve">POLITO VENTURA LUIS GERARDO </t>
  </si>
  <si>
    <t>221U0243</t>
  </si>
  <si>
    <t>QUINTO LUCHO LANDY BERENICE</t>
  </si>
  <si>
    <t>221U0244</t>
  </si>
  <si>
    <t xml:space="preserve">RAMON XOLO CARLA KARINA </t>
  </si>
  <si>
    <t>221U0245</t>
  </si>
  <si>
    <t>RODRIGUEZ LOPEZ JAZER</t>
  </si>
  <si>
    <t>221U0246</t>
  </si>
  <si>
    <t xml:space="preserve">SALAZAR URIETA LUIS ELIAS </t>
  </si>
  <si>
    <t>221U0254</t>
  </si>
  <si>
    <t>VENTURA BUSTAMANTE VERONICA ALEJANDRA</t>
  </si>
  <si>
    <t>221U0255</t>
  </si>
  <si>
    <t xml:space="preserve">XOLO HERNANDEZ MIRIAM GUADALUPE </t>
  </si>
  <si>
    <t>221U0256</t>
  </si>
  <si>
    <t xml:space="preserve">YLLESCAS ACOSTA YOVANA </t>
  </si>
  <si>
    <t xml:space="preserve">BAXIN CAMPOS ANGEL UZIEL </t>
  </si>
  <si>
    <t xml:space="preserve">PEREZ SANCHEZ VICTOR EDEN </t>
  </si>
  <si>
    <t>221U0236</t>
  </si>
  <si>
    <t>221U0191</t>
  </si>
  <si>
    <t xml:space="preserve">PRINCIPIOS ELECTRICOS Y APLICACIONES DIGITALES </t>
  </si>
  <si>
    <t>404-A</t>
  </si>
  <si>
    <t>FEBRERO– JUNIO 2024</t>
  </si>
  <si>
    <t xml:space="preserve">PRINCIPIOS ELECTRICOS Y APLICACIONES DIGITALES  </t>
  </si>
  <si>
    <t>404B</t>
  </si>
  <si>
    <t>FEBRERO-JUNIO 2024</t>
  </si>
  <si>
    <t>231U0138</t>
  </si>
  <si>
    <t>231U0459</t>
  </si>
  <si>
    <t>231U0139</t>
  </si>
  <si>
    <t xml:space="preserve"> 231U0142</t>
  </si>
  <si>
    <t>231U0143</t>
  </si>
  <si>
    <t>231U0144</t>
  </si>
  <si>
    <t>231U0648</t>
  </si>
  <si>
    <t>231U0152</t>
  </si>
  <si>
    <t>231U0153</t>
  </si>
  <si>
    <t>231U0154</t>
  </si>
  <si>
    <t>231U0159</t>
  </si>
  <si>
    <t>231U0673</t>
  </si>
  <si>
    <t>231U0171</t>
  </si>
  <si>
    <t>231U0173</t>
  </si>
  <si>
    <t>231U0174</t>
  </si>
  <si>
    <t>231U0350</t>
  </si>
  <si>
    <t>231U0180</t>
  </si>
  <si>
    <t>231U0628</t>
  </si>
  <si>
    <t>231U0176</t>
  </si>
  <si>
    <t>231U0177</t>
  </si>
  <si>
    <t>231U0178</t>
  </si>
  <si>
    <t xml:space="preserve">  BAXIN MIXTEGA EDUARDO IVÁN</t>
  </si>
  <si>
    <t xml:space="preserve">  CAGAL CRUZ SERGIO</t>
  </si>
  <si>
    <t xml:space="preserve">  CAGAL FISCAL ALEJANDRO</t>
  </si>
  <si>
    <t xml:space="preserve">  CAGAL HERNANDEZ NOE DE JESUS</t>
  </si>
  <si>
    <t xml:space="preserve">  CAMACHO VENTURA ALAN RODRIGO R</t>
  </si>
  <si>
    <t xml:space="preserve">  CEBALLOS SERRANO JOSE ENRIQUE</t>
  </si>
  <si>
    <t xml:space="preserve">  CHACHA AMBROS ESLI GABRIELA</t>
  </si>
  <si>
    <t xml:space="preserve">  CHANG POLITO MARIONY DEL CARMEN</t>
  </si>
  <si>
    <t xml:space="preserve">  DOMINGUEZ ARIAS URIEL</t>
  </si>
  <si>
    <t xml:space="preserve">  FERMAN ESCRIBANO VICTOR MANUEL</t>
  </si>
  <si>
    <t xml:space="preserve">  FERNANDEZ AZAMAR ALAN JONUHE</t>
  </si>
  <si>
    <t xml:space="preserve">  FIGUEROA GARCIA TRISTAN KALED</t>
  </si>
  <si>
    <t xml:space="preserve">  IXBA CASAS JOSUE URIEL</t>
  </si>
  <si>
    <t xml:space="preserve">  MELCHI CHAGALA SHARI LEILANI</t>
  </si>
  <si>
    <t xml:space="preserve">  MORALES IXTEPAN GEOVANY DE JESUS R</t>
  </si>
  <si>
    <t xml:space="preserve">  MUÑOZ GOMEZ RONALDO</t>
  </si>
  <si>
    <t xml:space="preserve">  OJEDA ANTELY MARCO ANTONIO</t>
  </si>
  <si>
    <t xml:space="preserve">  PALMA OCELOT FREDY ELIAS</t>
  </si>
  <si>
    <t xml:space="preserve">  QUINO TEJADA ABIL JOHENDI</t>
  </si>
  <si>
    <t xml:space="preserve">  SANDOVAL CORTES CELIA YAZMIN</t>
  </si>
  <si>
    <t xml:space="preserve">  TEOBA MARTINEZ YAHAIRA DEL SOL</t>
  </si>
  <si>
    <t xml:space="preserve">  TEOBAL CRUZ JOSE MANUEL</t>
  </si>
  <si>
    <t xml:space="preserve">  TEOBAL ORTIZ AXEL DE JESUS</t>
  </si>
  <si>
    <t xml:space="preserve">  VELAZCO PALMA PABLO ALEJANDRO</t>
  </si>
  <si>
    <t>PROBABILIDAD Y ESTADISTICA</t>
  </si>
  <si>
    <t>204-B</t>
  </si>
  <si>
    <t>CALCULO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</si>
</sst>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rgb="FF363636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9" fillId="0" borderId="0" xfId="0" applyFont="1"/>
    <xf numFmtId="0" fontId="0" fillId="3" borderId="4" xfId="0" applyFill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5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1" fontId="1" fillId="4" borderId="0" xfId="0" applyNumberFormat="1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3B89-90C9-4E5E-A177-651223EB89D0}">
  <dimension ref="B2:P59"/>
  <sheetViews>
    <sheetView topLeftCell="B30" zoomScale="97" zoomScaleNormal="97" zoomScalePageLayoutView="125" workbookViewId="0">
      <selection activeCell="L40" sqref="L4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0" customWidth="1"/>
    <col min="5" max="5" width="7.140625" customWidth="1"/>
    <col min="6" max="7" width="5.7109375" customWidth="1"/>
    <col min="8" max="8" width="6.42578125" customWidth="1"/>
    <col min="9" max="9" width="8.7109375" customWidth="1"/>
    <col min="10" max="11" width="5.7109375" customWidth="1"/>
  </cols>
  <sheetData>
    <row r="2" spans="2:16" ht="15.75" x14ac:dyDescent="0.25">
      <c r="B2" s="23" t="s">
        <v>9</v>
      </c>
      <c r="C2" s="23"/>
      <c r="D2" s="23"/>
      <c r="E2" s="23"/>
      <c r="F2" s="23"/>
      <c r="G2" s="23"/>
      <c r="H2" s="23"/>
      <c r="I2" s="1"/>
      <c r="J2" s="1"/>
    </row>
    <row r="3" spans="2:16" x14ac:dyDescent="0.25">
      <c r="C3" s="24" t="s">
        <v>8</v>
      </c>
      <c r="D3" s="24"/>
      <c r="E3" s="24"/>
      <c r="F3" s="24"/>
      <c r="G3" s="24"/>
      <c r="H3" s="24"/>
      <c r="I3" s="7"/>
      <c r="J3" s="7"/>
    </row>
    <row r="4" spans="2:16" x14ac:dyDescent="0.25">
      <c r="C4" t="s">
        <v>0</v>
      </c>
      <c r="D4" s="17" t="s">
        <v>136</v>
      </c>
      <c r="E4" s="25" t="s">
        <v>137</v>
      </c>
      <c r="F4" s="25"/>
      <c r="H4" t="s">
        <v>2</v>
      </c>
      <c r="I4" s="26">
        <v>45357</v>
      </c>
      <c r="J4" s="26"/>
    </row>
    <row r="5" spans="2:16" ht="6.75" customHeight="1" x14ac:dyDescent="0.25">
      <c r="D5" s="3"/>
    </row>
    <row r="6" spans="2:16" x14ac:dyDescent="0.25">
      <c r="C6" t="s">
        <v>3</v>
      </c>
      <c r="D6" s="18" t="s">
        <v>138</v>
      </c>
      <c r="E6" s="7"/>
      <c r="F6" s="27" t="s">
        <v>24</v>
      </c>
      <c r="G6" s="27"/>
      <c r="H6" s="27"/>
      <c r="I6" s="27"/>
      <c r="J6" s="27"/>
    </row>
    <row r="7" spans="2:16" ht="11.25" customHeight="1" x14ac:dyDescent="0.25"/>
    <row r="8" spans="2:16" x14ac:dyDescent="0.25">
      <c r="B8" s="2" t="s">
        <v>4</v>
      </c>
      <c r="C8" s="2" t="s">
        <v>6</v>
      </c>
      <c r="D8" s="9" t="s">
        <v>5</v>
      </c>
      <c r="E8" s="9" t="s">
        <v>7</v>
      </c>
      <c r="F8" s="9" t="s">
        <v>10</v>
      </c>
      <c r="G8" s="9" t="s">
        <v>11</v>
      </c>
      <c r="H8" s="9" t="s">
        <v>12</v>
      </c>
      <c r="I8" s="5" t="s">
        <v>22</v>
      </c>
    </row>
    <row r="9" spans="2:16" x14ac:dyDescent="0.25">
      <c r="B9" s="8">
        <v>1</v>
      </c>
      <c r="C9" s="8" t="s">
        <v>25</v>
      </c>
      <c r="D9" s="2" t="s">
        <v>26</v>
      </c>
      <c r="E9" s="9">
        <v>100</v>
      </c>
      <c r="F9" s="9">
        <v>100</v>
      </c>
      <c r="G9" s="9">
        <v>100</v>
      </c>
      <c r="H9" s="9">
        <v>100</v>
      </c>
      <c r="I9" s="6">
        <f>SUM(E9:H9)/4</f>
        <v>100</v>
      </c>
      <c r="J9" s="51"/>
      <c r="K9" s="52"/>
      <c r="L9" s="52"/>
      <c r="M9" s="53"/>
      <c r="N9" s="53"/>
      <c r="O9" s="53"/>
      <c r="P9" s="53"/>
    </row>
    <row r="10" spans="2:16" x14ac:dyDescent="0.25">
      <c r="B10" s="8">
        <f>B9+1</f>
        <v>2</v>
      </c>
      <c r="C10" s="8" t="s">
        <v>27</v>
      </c>
      <c r="D10" s="2" t="s">
        <v>28</v>
      </c>
      <c r="E10" s="9">
        <v>85</v>
      </c>
      <c r="F10" s="9">
        <v>95</v>
      </c>
      <c r="G10" s="9">
        <v>90</v>
      </c>
      <c r="H10" s="9">
        <v>80</v>
      </c>
      <c r="I10" s="6">
        <f t="shared" ref="I10:I35" si="0">SUM(E10:H10)/4</f>
        <v>87.5</v>
      </c>
      <c r="J10" s="51"/>
      <c r="K10" s="52"/>
      <c r="L10" s="52"/>
      <c r="M10" s="53"/>
      <c r="N10" s="53"/>
      <c r="O10" s="53"/>
      <c r="P10" s="53"/>
    </row>
    <row r="11" spans="2:16" x14ac:dyDescent="0.25">
      <c r="B11" s="8">
        <f>B10+1</f>
        <v>3</v>
      </c>
      <c r="C11" s="8" t="s">
        <v>29</v>
      </c>
      <c r="D11" s="2" t="s">
        <v>30</v>
      </c>
      <c r="E11" s="9">
        <v>80</v>
      </c>
      <c r="F11" s="9">
        <v>100</v>
      </c>
      <c r="G11" s="9">
        <v>70</v>
      </c>
      <c r="H11" s="9">
        <v>80</v>
      </c>
      <c r="I11" s="6">
        <f t="shared" si="0"/>
        <v>82.5</v>
      </c>
      <c r="J11" s="51"/>
      <c r="K11" s="52"/>
      <c r="L11" s="52"/>
      <c r="M11" s="53"/>
      <c r="N11" s="53"/>
      <c r="O11" s="53"/>
      <c r="P11" s="53"/>
    </row>
    <row r="12" spans="2:16" x14ac:dyDescent="0.25">
      <c r="B12" s="8">
        <f t="shared" ref="B12:B50" si="1">B11+1</f>
        <v>4</v>
      </c>
      <c r="C12" s="8" t="s">
        <v>31</v>
      </c>
      <c r="D12" s="2" t="s">
        <v>32</v>
      </c>
      <c r="E12" s="9">
        <v>80</v>
      </c>
      <c r="F12" s="9">
        <v>100</v>
      </c>
      <c r="G12" s="9">
        <v>90</v>
      </c>
      <c r="H12" s="9">
        <v>80</v>
      </c>
      <c r="I12" s="6">
        <f t="shared" si="0"/>
        <v>87.5</v>
      </c>
      <c r="J12" s="51"/>
      <c r="K12" s="52"/>
      <c r="L12" s="52"/>
      <c r="M12" s="53"/>
      <c r="N12" s="53"/>
      <c r="O12" s="53"/>
      <c r="P12" s="53"/>
    </row>
    <row r="13" spans="2:16" x14ac:dyDescent="0.25">
      <c r="B13" s="8">
        <f t="shared" si="1"/>
        <v>5</v>
      </c>
      <c r="C13" s="8" t="s">
        <v>33</v>
      </c>
      <c r="D13" s="2" t="s">
        <v>34</v>
      </c>
      <c r="E13" s="9">
        <v>85</v>
      </c>
      <c r="F13" s="9">
        <v>95</v>
      </c>
      <c r="G13" s="9">
        <v>90</v>
      </c>
      <c r="H13" s="9">
        <v>80</v>
      </c>
      <c r="I13" s="6">
        <f t="shared" si="0"/>
        <v>87.5</v>
      </c>
      <c r="J13" s="51"/>
      <c r="K13" s="52"/>
      <c r="L13" s="52"/>
      <c r="M13" s="53"/>
      <c r="N13" s="53"/>
      <c r="O13" s="53"/>
      <c r="P13" s="53"/>
    </row>
    <row r="14" spans="2:16" x14ac:dyDescent="0.25">
      <c r="B14" s="8">
        <f t="shared" si="1"/>
        <v>6</v>
      </c>
      <c r="C14" s="8" t="s">
        <v>35</v>
      </c>
      <c r="D14" s="2" t="s">
        <v>36</v>
      </c>
      <c r="E14" s="9">
        <v>80</v>
      </c>
      <c r="F14" s="9">
        <v>100</v>
      </c>
      <c r="G14" s="9">
        <v>90</v>
      </c>
      <c r="H14" s="9">
        <v>80</v>
      </c>
      <c r="I14" s="6">
        <f t="shared" si="0"/>
        <v>87.5</v>
      </c>
      <c r="J14" s="51"/>
      <c r="K14" s="52"/>
      <c r="L14" s="52"/>
      <c r="M14" s="53"/>
      <c r="N14" s="53"/>
      <c r="O14" s="53"/>
      <c r="P14" s="53"/>
    </row>
    <row r="15" spans="2:16" x14ac:dyDescent="0.25">
      <c r="B15" s="8">
        <f t="shared" si="1"/>
        <v>7</v>
      </c>
      <c r="C15" s="8" t="s">
        <v>37</v>
      </c>
      <c r="D15" s="2" t="s">
        <v>38</v>
      </c>
      <c r="E15" s="9">
        <v>90</v>
      </c>
      <c r="F15" s="9">
        <v>95</v>
      </c>
      <c r="G15" s="9">
        <v>90</v>
      </c>
      <c r="H15" s="9">
        <v>90</v>
      </c>
      <c r="I15" s="6">
        <f t="shared" si="0"/>
        <v>91.25</v>
      </c>
      <c r="J15" s="51"/>
      <c r="K15" s="52"/>
      <c r="L15" s="52"/>
      <c r="M15" s="53"/>
      <c r="N15" s="53"/>
      <c r="O15" s="53"/>
      <c r="P15" s="53"/>
    </row>
    <row r="16" spans="2:16" x14ac:dyDescent="0.25">
      <c r="B16" s="8">
        <f t="shared" si="1"/>
        <v>8</v>
      </c>
      <c r="C16" s="8" t="s">
        <v>39</v>
      </c>
      <c r="D16" s="2" t="s">
        <v>40</v>
      </c>
      <c r="E16" s="9">
        <v>85</v>
      </c>
      <c r="F16" s="9">
        <v>95</v>
      </c>
      <c r="G16" s="9">
        <v>70</v>
      </c>
      <c r="H16" s="9">
        <v>80</v>
      </c>
      <c r="I16" s="6">
        <f t="shared" si="0"/>
        <v>82.5</v>
      </c>
      <c r="J16" s="51"/>
      <c r="K16" s="52"/>
      <c r="L16" s="52"/>
      <c r="M16" s="53"/>
      <c r="N16" s="53"/>
      <c r="O16" s="53"/>
      <c r="P16" s="53"/>
    </row>
    <row r="17" spans="2:16" x14ac:dyDescent="0.25">
      <c r="B17" s="8">
        <f t="shared" si="1"/>
        <v>9</v>
      </c>
      <c r="C17" s="8" t="s">
        <v>41</v>
      </c>
      <c r="D17" s="2" t="s">
        <v>42</v>
      </c>
      <c r="E17" s="9">
        <v>80</v>
      </c>
      <c r="F17" s="9">
        <v>95</v>
      </c>
      <c r="G17" s="9">
        <v>90</v>
      </c>
      <c r="H17" s="9">
        <v>85</v>
      </c>
      <c r="I17" s="6">
        <f t="shared" si="0"/>
        <v>87.5</v>
      </c>
      <c r="J17" s="51"/>
      <c r="K17" s="52"/>
      <c r="L17" s="52"/>
      <c r="M17" s="53"/>
      <c r="N17" s="53"/>
      <c r="O17" s="53"/>
      <c r="P17" s="53"/>
    </row>
    <row r="18" spans="2:16" x14ac:dyDescent="0.25">
      <c r="B18" s="8">
        <f>B17+1</f>
        <v>10</v>
      </c>
      <c r="C18" s="8" t="s">
        <v>43</v>
      </c>
      <c r="D18" s="2" t="s">
        <v>44</v>
      </c>
      <c r="E18" s="9">
        <v>80</v>
      </c>
      <c r="F18" s="9">
        <v>100</v>
      </c>
      <c r="G18" s="9">
        <v>90</v>
      </c>
      <c r="H18" s="9">
        <v>80</v>
      </c>
      <c r="I18" s="6">
        <f t="shared" si="0"/>
        <v>87.5</v>
      </c>
      <c r="J18" s="51"/>
      <c r="K18" s="52"/>
      <c r="L18" s="52"/>
      <c r="M18" s="53"/>
      <c r="N18" s="53"/>
      <c r="O18" s="53"/>
      <c r="P18" s="53"/>
    </row>
    <row r="19" spans="2:16" x14ac:dyDescent="0.25">
      <c r="B19" s="8">
        <f t="shared" si="1"/>
        <v>11</v>
      </c>
      <c r="C19" s="8" t="s">
        <v>45</v>
      </c>
      <c r="D19" s="2" t="s">
        <v>46</v>
      </c>
      <c r="E19" s="9">
        <v>80</v>
      </c>
      <c r="F19" s="9">
        <v>100</v>
      </c>
      <c r="G19" s="9">
        <v>70</v>
      </c>
      <c r="H19" s="9">
        <v>80</v>
      </c>
      <c r="I19" s="6">
        <f t="shared" si="0"/>
        <v>82.5</v>
      </c>
      <c r="J19" s="51"/>
      <c r="K19" s="52"/>
      <c r="L19" s="52"/>
      <c r="M19" s="53"/>
      <c r="N19" s="53"/>
      <c r="O19" s="53"/>
      <c r="P19" s="53"/>
    </row>
    <row r="20" spans="2:16" x14ac:dyDescent="0.25">
      <c r="B20" s="8">
        <f t="shared" si="1"/>
        <v>12</v>
      </c>
      <c r="C20" s="8" t="s">
        <v>47</v>
      </c>
      <c r="D20" s="2" t="s">
        <v>48</v>
      </c>
      <c r="E20" s="9">
        <v>95</v>
      </c>
      <c r="F20" s="9">
        <v>95</v>
      </c>
      <c r="G20" s="9">
        <v>95</v>
      </c>
      <c r="H20" s="9">
        <v>100</v>
      </c>
      <c r="I20" s="6">
        <f t="shared" si="0"/>
        <v>96.25</v>
      </c>
      <c r="J20" s="51"/>
      <c r="K20" s="52"/>
      <c r="L20" s="52"/>
      <c r="M20" s="53"/>
      <c r="N20" s="53"/>
      <c r="O20" s="53"/>
      <c r="P20" s="53"/>
    </row>
    <row r="21" spans="2:16" x14ac:dyDescent="0.25">
      <c r="B21" s="8">
        <f t="shared" si="1"/>
        <v>13</v>
      </c>
      <c r="C21" s="8" t="s">
        <v>49</v>
      </c>
      <c r="D21" s="2" t="s">
        <v>50</v>
      </c>
      <c r="E21" s="9">
        <v>80</v>
      </c>
      <c r="F21" s="9">
        <v>100</v>
      </c>
      <c r="G21" s="9">
        <v>90</v>
      </c>
      <c r="H21" s="9">
        <v>90</v>
      </c>
      <c r="I21" s="6">
        <f t="shared" si="0"/>
        <v>90</v>
      </c>
      <c r="J21" s="51"/>
      <c r="K21" s="52"/>
      <c r="L21" s="52"/>
      <c r="M21" s="53"/>
      <c r="N21" s="53"/>
      <c r="O21" s="53"/>
      <c r="P21" s="53"/>
    </row>
    <row r="22" spans="2:16" x14ac:dyDescent="0.25">
      <c r="B22" s="8">
        <f t="shared" si="1"/>
        <v>14</v>
      </c>
      <c r="C22" s="8" t="s">
        <v>51</v>
      </c>
      <c r="D22" s="2" t="s">
        <v>52</v>
      </c>
      <c r="E22" s="9">
        <v>80</v>
      </c>
      <c r="F22" s="9">
        <v>90</v>
      </c>
      <c r="G22" s="9">
        <v>70</v>
      </c>
      <c r="H22" s="9">
        <v>80</v>
      </c>
      <c r="I22" s="6">
        <f t="shared" si="0"/>
        <v>80</v>
      </c>
      <c r="J22" s="51"/>
      <c r="K22" s="52"/>
      <c r="L22" s="52"/>
      <c r="M22" s="53"/>
      <c r="N22" s="53"/>
      <c r="O22" s="53"/>
      <c r="P22" s="53"/>
    </row>
    <row r="23" spans="2:16" x14ac:dyDescent="0.25">
      <c r="B23" s="8">
        <f t="shared" si="1"/>
        <v>15</v>
      </c>
      <c r="C23" s="8" t="s">
        <v>53</v>
      </c>
      <c r="D23" s="2" t="s">
        <v>54</v>
      </c>
      <c r="E23" s="9">
        <v>100</v>
      </c>
      <c r="F23" s="9">
        <v>100</v>
      </c>
      <c r="G23" s="9">
        <v>100</v>
      </c>
      <c r="H23" s="9">
        <v>100</v>
      </c>
      <c r="I23" s="6">
        <f t="shared" si="0"/>
        <v>100</v>
      </c>
      <c r="J23" s="51"/>
      <c r="K23" s="52"/>
      <c r="L23" s="52"/>
      <c r="M23" s="53"/>
      <c r="N23" s="53"/>
      <c r="O23" s="53"/>
      <c r="P23" s="53"/>
    </row>
    <row r="24" spans="2:16" x14ac:dyDescent="0.25">
      <c r="B24" s="8">
        <v>16</v>
      </c>
      <c r="C24" s="8" t="s">
        <v>55</v>
      </c>
      <c r="D24" s="2" t="s">
        <v>56</v>
      </c>
      <c r="E24" s="9">
        <v>80</v>
      </c>
      <c r="F24" s="9">
        <v>95</v>
      </c>
      <c r="G24" s="9">
        <v>85</v>
      </c>
      <c r="H24" s="9">
        <v>90</v>
      </c>
      <c r="I24" s="6">
        <f t="shared" si="0"/>
        <v>87.5</v>
      </c>
      <c r="J24" s="51"/>
      <c r="K24" s="52"/>
      <c r="L24" s="52"/>
      <c r="M24" s="53"/>
      <c r="N24" s="53"/>
      <c r="O24" s="53"/>
      <c r="P24" s="53"/>
    </row>
    <row r="25" spans="2:16" x14ac:dyDescent="0.25">
      <c r="B25" s="8">
        <f t="shared" si="1"/>
        <v>17</v>
      </c>
      <c r="C25" s="8" t="s">
        <v>57</v>
      </c>
      <c r="D25" s="2" t="s">
        <v>58</v>
      </c>
      <c r="E25" s="9">
        <v>95</v>
      </c>
      <c r="F25" s="9">
        <v>95</v>
      </c>
      <c r="G25" s="9">
        <v>100</v>
      </c>
      <c r="H25" s="9">
        <v>100</v>
      </c>
      <c r="I25" s="6">
        <f t="shared" si="0"/>
        <v>97.5</v>
      </c>
      <c r="J25" s="51"/>
      <c r="K25" s="52"/>
      <c r="L25" s="52"/>
      <c r="M25" s="53"/>
      <c r="N25" s="53"/>
      <c r="O25" s="53"/>
      <c r="P25" s="53"/>
    </row>
    <row r="26" spans="2:16" x14ac:dyDescent="0.25">
      <c r="B26" s="8">
        <f t="shared" si="1"/>
        <v>18</v>
      </c>
      <c r="C26" s="8" t="s">
        <v>59</v>
      </c>
      <c r="D26" s="2" t="s">
        <v>60</v>
      </c>
      <c r="E26" s="9">
        <v>90</v>
      </c>
      <c r="F26" s="9">
        <v>100</v>
      </c>
      <c r="G26" s="9">
        <v>90</v>
      </c>
      <c r="H26" s="9">
        <v>70</v>
      </c>
      <c r="I26" s="6">
        <f t="shared" si="0"/>
        <v>87.5</v>
      </c>
      <c r="J26" s="51"/>
      <c r="K26" s="52"/>
      <c r="L26" s="52"/>
      <c r="M26" s="53"/>
      <c r="N26" s="53"/>
      <c r="O26" s="53"/>
      <c r="P26" s="53"/>
    </row>
    <row r="27" spans="2:16" x14ac:dyDescent="0.25">
      <c r="B27" s="8">
        <f t="shared" si="1"/>
        <v>19</v>
      </c>
      <c r="C27" s="8" t="s">
        <v>61</v>
      </c>
      <c r="D27" s="2" t="s">
        <v>62</v>
      </c>
      <c r="E27" s="9">
        <v>90</v>
      </c>
      <c r="F27" s="9">
        <v>100</v>
      </c>
      <c r="G27" s="9">
        <v>90</v>
      </c>
      <c r="H27" s="9">
        <v>70</v>
      </c>
      <c r="I27" s="6">
        <f t="shared" si="0"/>
        <v>87.5</v>
      </c>
      <c r="J27" s="51"/>
      <c r="K27" s="52"/>
      <c r="L27" s="52"/>
      <c r="M27" s="53"/>
      <c r="N27" s="53"/>
      <c r="O27" s="53"/>
      <c r="P27" s="53"/>
    </row>
    <row r="28" spans="2:16" x14ac:dyDescent="0.25">
      <c r="B28" s="8">
        <f t="shared" si="1"/>
        <v>20</v>
      </c>
      <c r="C28" s="8" t="s">
        <v>63</v>
      </c>
      <c r="D28" s="2" t="s">
        <v>64</v>
      </c>
      <c r="E28" s="9">
        <v>80</v>
      </c>
      <c r="F28" s="9">
        <v>95</v>
      </c>
      <c r="G28" s="9">
        <v>95</v>
      </c>
      <c r="H28" s="9">
        <v>70</v>
      </c>
      <c r="I28" s="6">
        <f t="shared" si="0"/>
        <v>85</v>
      </c>
      <c r="J28" s="51"/>
      <c r="K28" s="52"/>
      <c r="L28" s="52"/>
      <c r="M28" s="53"/>
      <c r="N28" s="53"/>
      <c r="O28" s="53"/>
      <c r="P28" s="53"/>
    </row>
    <row r="29" spans="2:16" x14ac:dyDescent="0.25">
      <c r="B29" s="8">
        <f t="shared" si="1"/>
        <v>21</v>
      </c>
      <c r="C29" s="8" t="s">
        <v>65</v>
      </c>
      <c r="D29" s="2" t="s">
        <v>66</v>
      </c>
      <c r="E29" s="9">
        <v>80</v>
      </c>
      <c r="F29" s="9">
        <v>90</v>
      </c>
      <c r="G29" s="9">
        <v>90</v>
      </c>
      <c r="H29" s="9">
        <v>70</v>
      </c>
      <c r="I29" s="6">
        <f t="shared" si="0"/>
        <v>82.5</v>
      </c>
      <c r="J29" s="51"/>
      <c r="K29" s="52"/>
      <c r="L29" s="52"/>
      <c r="M29" s="53"/>
      <c r="N29" s="53"/>
      <c r="O29" s="53"/>
      <c r="P29" s="53"/>
    </row>
    <row r="30" spans="2:16" x14ac:dyDescent="0.25">
      <c r="B30" s="8">
        <f t="shared" si="1"/>
        <v>22</v>
      </c>
      <c r="C30" s="8" t="s">
        <v>67</v>
      </c>
      <c r="D30" s="2" t="s">
        <v>68</v>
      </c>
      <c r="E30" s="9">
        <v>75</v>
      </c>
      <c r="F30" s="9">
        <v>100</v>
      </c>
      <c r="G30" s="9">
        <v>70</v>
      </c>
      <c r="H30" s="9">
        <v>75</v>
      </c>
      <c r="I30" s="6">
        <f t="shared" si="0"/>
        <v>80</v>
      </c>
      <c r="J30" s="51"/>
      <c r="K30" s="52"/>
      <c r="L30" s="52"/>
      <c r="M30" s="53"/>
      <c r="N30" s="53"/>
      <c r="O30" s="53"/>
      <c r="P30" s="53"/>
    </row>
    <row r="31" spans="2:16" x14ac:dyDescent="0.25">
      <c r="B31" s="8">
        <f t="shared" si="1"/>
        <v>23</v>
      </c>
      <c r="C31" s="8" t="s">
        <v>69</v>
      </c>
      <c r="D31" s="2" t="s">
        <v>70</v>
      </c>
      <c r="E31" s="9">
        <v>80</v>
      </c>
      <c r="F31" s="9">
        <v>100</v>
      </c>
      <c r="G31" s="9">
        <v>70</v>
      </c>
      <c r="H31" s="9">
        <v>80</v>
      </c>
      <c r="I31" s="6">
        <f t="shared" si="0"/>
        <v>82.5</v>
      </c>
      <c r="J31" s="51"/>
      <c r="K31" s="52"/>
      <c r="L31" s="52"/>
      <c r="M31" s="53"/>
      <c r="N31" s="53"/>
      <c r="O31" s="53"/>
      <c r="P31" s="53"/>
    </row>
    <row r="32" spans="2:16" x14ac:dyDescent="0.25">
      <c r="B32" s="8">
        <f>B31+1</f>
        <v>24</v>
      </c>
      <c r="C32" s="8" t="s">
        <v>71</v>
      </c>
      <c r="D32" s="20" t="s">
        <v>72</v>
      </c>
      <c r="E32" s="9">
        <v>80</v>
      </c>
      <c r="F32" s="9">
        <v>90</v>
      </c>
      <c r="G32" s="9">
        <v>70</v>
      </c>
      <c r="H32" s="9">
        <v>78</v>
      </c>
      <c r="I32" s="6">
        <f t="shared" si="0"/>
        <v>79.5</v>
      </c>
      <c r="J32" s="51"/>
      <c r="K32" s="52"/>
      <c r="L32" s="52"/>
      <c r="M32" s="53"/>
      <c r="N32" s="53"/>
      <c r="O32" s="53"/>
      <c r="P32" s="53"/>
    </row>
    <row r="33" spans="2:16" x14ac:dyDescent="0.25">
      <c r="B33" s="8">
        <f t="shared" ref="B33:B35" si="2">B32+1</f>
        <v>25</v>
      </c>
      <c r="C33" s="8" t="s">
        <v>73</v>
      </c>
      <c r="D33" s="19" t="s">
        <v>74</v>
      </c>
      <c r="E33" s="9">
        <v>80</v>
      </c>
      <c r="F33" s="9">
        <v>95</v>
      </c>
      <c r="G33" s="9">
        <v>90</v>
      </c>
      <c r="H33" s="9">
        <v>90</v>
      </c>
      <c r="I33" s="6">
        <f t="shared" si="0"/>
        <v>88.75</v>
      </c>
      <c r="J33" s="51"/>
      <c r="K33" s="52"/>
      <c r="L33" s="52"/>
      <c r="M33" s="53"/>
      <c r="N33" s="53"/>
      <c r="O33" s="53"/>
      <c r="P33" s="53"/>
    </row>
    <row r="34" spans="2:16" x14ac:dyDescent="0.25">
      <c r="B34" s="8">
        <f t="shared" si="2"/>
        <v>26</v>
      </c>
      <c r="C34" s="8" t="s">
        <v>75</v>
      </c>
      <c r="D34" s="19" t="s">
        <v>76</v>
      </c>
      <c r="E34" s="9">
        <v>85</v>
      </c>
      <c r="F34" s="9">
        <v>95</v>
      </c>
      <c r="G34" s="9">
        <v>70</v>
      </c>
      <c r="H34" s="9">
        <v>80</v>
      </c>
      <c r="I34" s="6">
        <f t="shared" si="0"/>
        <v>82.5</v>
      </c>
      <c r="J34" s="51"/>
      <c r="K34" s="52"/>
      <c r="L34" s="52"/>
      <c r="M34" s="53"/>
      <c r="N34" s="53"/>
      <c r="O34" s="53"/>
      <c r="P34" s="53"/>
    </row>
    <row r="35" spans="2:16" x14ac:dyDescent="0.25">
      <c r="B35" s="8">
        <f t="shared" si="2"/>
        <v>27</v>
      </c>
      <c r="C35" s="8" t="s">
        <v>77</v>
      </c>
      <c r="D35" s="19" t="s">
        <v>78</v>
      </c>
      <c r="E35" s="9">
        <v>80</v>
      </c>
      <c r="F35" s="9">
        <v>90</v>
      </c>
      <c r="G35" s="9">
        <v>70</v>
      </c>
      <c r="H35" s="9">
        <v>80</v>
      </c>
      <c r="I35" s="6">
        <f t="shared" si="0"/>
        <v>80</v>
      </c>
      <c r="J35" s="51"/>
      <c r="K35" s="52"/>
      <c r="L35" s="52"/>
      <c r="M35" s="53"/>
      <c r="N35" s="53"/>
      <c r="O35" s="53"/>
      <c r="P35" s="53"/>
    </row>
    <row r="36" spans="2:16" x14ac:dyDescent="0.25">
      <c r="B36" s="8">
        <f t="shared" si="1"/>
        <v>28</v>
      </c>
      <c r="C36" s="8"/>
      <c r="D36" s="19"/>
      <c r="E36" s="9"/>
      <c r="F36" s="9"/>
      <c r="G36" s="9"/>
      <c r="H36" s="9"/>
      <c r="I36" s="6"/>
      <c r="K36" s="52"/>
      <c r="L36" s="52"/>
      <c r="M36" s="52"/>
      <c r="N36" s="52"/>
      <c r="O36" s="52"/>
      <c r="P36" s="52"/>
    </row>
    <row r="37" spans="2:16" x14ac:dyDescent="0.25">
      <c r="B37" s="8">
        <f t="shared" si="1"/>
        <v>29</v>
      </c>
      <c r="C37" s="8"/>
      <c r="D37" s="8"/>
      <c r="E37" s="9"/>
      <c r="F37" s="9"/>
      <c r="G37" s="9"/>
      <c r="H37" s="9"/>
      <c r="I37" s="6"/>
      <c r="K37" s="52"/>
      <c r="L37" s="52"/>
      <c r="M37" s="52"/>
      <c r="N37" s="52"/>
      <c r="O37" s="52"/>
      <c r="P37" s="52"/>
    </row>
    <row r="38" spans="2:16" x14ac:dyDescent="0.25">
      <c r="B38" s="8">
        <f t="shared" si="1"/>
        <v>30</v>
      </c>
      <c r="C38" s="8"/>
      <c r="D38" s="8"/>
      <c r="E38" s="9"/>
      <c r="F38" s="9"/>
      <c r="G38" s="9"/>
      <c r="H38" s="9"/>
      <c r="I38" s="6"/>
      <c r="K38" s="52"/>
      <c r="L38" s="52"/>
      <c r="M38" s="52"/>
      <c r="N38" s="52"/>
      <c r="O38" s="52"/>
      <c r="P38" s="52"/>
    </row>
    <row r="39" spans="2:16" x14ac:dyDescent="0.25">
      <c r="B39" s="8">
        <f t="shared" si="1"/>
        <v>31</v>
      </c>
      <c r="C39" s="8"/>
      <c r="D39" s="8"/>
      <c r="E39" s="9"/>
      <c r="F39" s="9"/>
      <c r="G39" s="9"/>
      <c r="H39" s="9"/>
      <c r="I39" s="6"/>
      <c r="K39" s="52"/>
      <c r="L39" s="52"/>
      <c r="M39" s="52"/>
      <c r="N39" s="52"/>
      <c r="O39" s="52"/>
      <c r="P39" s="52"/>
    </row>
    <row r="40" spans="2:16" x14ac:dyDescent="0.25">
      <c r="B40" s="8">
        <f t="shared" si="1"/>
        <v>32</v>
      </c>
      <c r="C40" s="8"/>
      <c r="D40" s="8"/>
      <c r="E40" s="9"/>
      <c r="F40" s="9"/>
      <c r="G40" s="9"/>
      <c r="H40" s="9"/>
      <c r="I40" s="6"/>
      <c r="K40" s="52"/>
      <c r="L40" s="52"/>
      <c r="M40" s="52"/>
      <c r="N40" s="52"/>
      <c r="O40" s="52"/>
      <c r="P40" s="52"/>
    </row>
    <row r="41" spans="2:16" x14ac:dyDescent="0.25">
      <c r="B41" s="8">
        <f t="shared" si="1"/>
        <v>33</v>
      </c>
      <c r="C41" s="8"/>
      <c r="D41" s="8"/>
      <c r="E41" s="9"/>
      <c r="F41" s="9"/>
      <c r="G41" s="9"/>
      <c r="H41" s="9"/>
      <c r="I41" s="6"/>
    </row>
    <row r="42" spans="2:16" x14ac:dyDescent="0.25">
      <c r="B42" s="8">
        <f t="shared" si="1"/>
        <v>34</v>
      </c>
      <c r="C42" s="4"/>
      <c r="D42" s="8"/>
      <c r="E42" s="9"/>
      <c r="F42" s="9"/>
      <c r="G42" s="9"/>
      <c r="H42" s="9"/>
      <c r="I42" s="6"/>
    </row>
    <row r="43" spans="2:16" x14ac:dyDescent="0.25">
      <c r="B43" s="8">
        <f t="shared" si="1"/>
        <v>35</v>
      </c>
      <c r="C43" s="4"/>
      <c r="D43" s="8"/>
      <c r="E43" s="9"/>
      <c r="F43" s="9"/>
      <c r="G43" s="9"/>
      <c r="H43" s="9"/>
      <c r="I43" s="6"/>
    </row>
    <row r="44" spans="2:16" x14ac:dyDescent="0.25">
      <c r="B44" s="8">
        <f t="shared" si="1"/>
        <v>36</v>
      </c>
      <c r="C44" s="4"/>
      <c r="D44" s="8"/>
      <c r="E44" s="9"/>
      <c r="F44" s="9"/>
      <c r="G44" s="9"/>
      <c r="H44" s="9"/>
      <c r="I44" s="6"/>
    </row>
    <row r="45" spans="2:16" x14ac:dyDescent="0.25">
      <c r="B45" s="8">
        <f t="shared" si="1"/>
        <v>37</v>
      </c>
      <c r="C45" s="4"/>
      <c r="D45" s="8"/>
      <c r="E45" s="9"/>
      <c r="F45" s="9"/>
      <c r="G45" s="9"/>
      <c r="H45" s="9"/>
      <c r="I45" s="6"/>
    </row>
    <row r="46" spans="2:16" x14ac:dyDescent="0.25">
      <c r="B46" s="8">
        <f t="shared" si="1"/>
        <v>38</v>
      </c>
      <c r="C46" s="4"/>
      <c r="D46" s="8"/>
      <c r="E46" s="9"/>
      <c r="F46" s="9"/>
      <c r="G46" s="9"/>
      <c r="H46" s="9"/>
      <c r="I46" s="6"/>
    </row>
    <row r="47" spans="2:16" ht="16.5" x14ac:dyDescent="0.3">
      <c r="B47" s="8">
        <f t="shared" si="1"/>
        <v>39</v>
      </c>
      <c r="C47" s="4"/>
      <c r="D47" s="8"/>
      <c r="E47" s="21"/>
      <c r="F47" s="9"/>
      <c r="G47" s="9"/>
      <c r="H47" s="9"/>
      <c r="I47" s="6"/>
    </row>
    <row r="48" spans="2:16" x14ac:dyDescent="0.25">
      <c r="B48" s="8">
        <f t="shared" si="1"/>
        <v>40</v>
      </c>
      <c r="C48" s="4"/>
      <c r="D48" s="8"/>
      <c r="E48" s="9"/>
      <c r="F48" s="9"/>
      <c r="G48" s="9"/>
      <c r="H48" s="9"/>
      <c r="I48" s="6"/>
    </row>
    <row r="49" spans="2:9" x14ac:dyDescent="0.25">
      <c r="B49" s="8">
        <f t="shared" si="1"/>
        <v>41</v>
      </c>
      <c r="C49" s="4"/>
      <c r="D49" s="8"/>
      <c r="E49" s="9"/>
      <c r="F49" s="9"/>
      <c r="G49" s="9"/>
      <c r="H49" s="9"/>
      <c r="I49" s="6"/>
    </row>
    <row r="50" spans="2:9" x14ac:dyDescent="0.25">
      <c r="B50" s="8">
        <f t="shared" si="1"/>
        <v>42</v>
      </c>
      <c r="C50" s="2"/>
      <c r="D50" s="16"/>
      <c r="E50" s="2"/>
      <c r="F50" s="2"/>
      <c r="G50" s="2"/>
      <c r="H50" s="2"/>
      <c r="I50" s="6"/>
    </row>
    <row r="51" spans="2:9" x14ac:dyDescent="0.25">
      <c r="C51" s="22" t="s">
        <v>18</v>
      </c>
      <c r="D51" s="22"/>
      <c r="E51" s="11">
        <f>COUNTIF(E9:E50,"&gt;=70")</f>
        <v>27</v>
      </c>
      <c r="F51" s="11">
        <f>COUNTIF(F9:F50,"&gt;=70")</f>
        <v>27</v>
      </c>
      <c r="G51" s="11">
        <f>COUNTIF(G9:G50,"&gt;=70")</f>
        <v>27</v>
      </c>
      <c r="H51" s="11">
        <f>COUNTIF(H9:H50,"&gt;=70")</f>
        <v>27</v>
      </c>
      <c r="I51" s="15">
        <f>COUNTIF(I9:I45,"&gt;=70")</f>
        <v>27</v>
      </c>
    </row>
    <row r="52" spans="2:9" x14ac:dyDescent="0.25">
      <c r="C52" s="29" t="s">
        <v>19</v>
      </c>
      <c r="D52" s="29"/>
      <c r="E52" s="12">
        <f>COUNTIF(E9:E50,"&lt;70")</f>
        <v>0</v>
      </c>
      <c r="F52" s="12">
        <f>COUNTIF(F9:F50,"&lt;70")</f>
        <v>0</v>
      </c>
      <c r="G52" s="12">
        <f>COUNTIF(G9:G50,"&lt;70")</f>
        <v>0</v>
      </c>
      <c r="H52" s="12">
        <f>COUNTIF(H9:H50,"&lt;70")</f>
        <v>0</v>
      </c>
      <c r="I52" s="12">
        <f>COUNTIF(I9:I50,"&lt;70")</f>
        <v>0</v>
      </c>
    </row>
    <row r="53" spans="2:9" x14ac:dyDescent="0.25">
      <c r="C53" s="29" t="s">
        <v>20</v>
      </c>
      <c r="D53" s="29"/>
      <c r="E53" s="12">
        <f>COUNT(E9:E50)</f>
        <v>27</v>
      </c>
      <c r="F53" s="12">
        <f>COUNT(F9:F50)</f>
        <v>27</v>
      </c>
      <c r="G53" s="12">
        <f>COUNT(G9:G50)</f>
        <v>27</v>
      </c>
      <c r="H53" s="12">
        <f>COUNT(H9:H50)</f>
        <v>27</v>
      </c>
      <c r="I53" s="12">
        <f>COUNT(I9:I50)</f>
        <v>27</v>
      </c>
    </row>
    <row r="54" spans="2:9" x14ac:dyDescent="0.25">
      <c r="C54" s="30" t="s">
        <v>15</v>
      </c>
      <c r="D54" s="30"/>
      <c r="E54" s="13">
        <f>E51/E53</f>
        <v>1</v>
      </c>
      <c r="F54" s="14">
        <f t="shared" ref="F54:I54" si="3">F51/F53</f>
        <v>1</v>
      </c>
      <c r="G54" s="14">
        <f t="shared" si="3"/>
        <v>1</v>
      </c>
      <c r="H54" s="14">
        <f>H51/H53</f>
        <v>1</v>
      </c>
      <c r="I54" s="14">
        <f t="shared" si="3"/>
        <v>1</v>
      </c>
    </row>
    <row r="55" spans="2:9" x14ac:dyDescent="0.25">
      <c r="C55" s="30" t="s">
        <v>16</v>
      </c>
      <c r="D55" s="30"/>
      <c r="E55" s="13">
        <f>E52/E53</f>
        <v>0</v>
      </c>
      <c r="F55" s="13">
        <f t="shared" ref="F55:I55" si="4">F52/F53</f>
        <v>0</v>
      </c>
      <c r="G55" s="13">
        <f t="shared" si="4"/>
        <v>0</v>
      </c>
      <c r="H55" s="13">
        <f t="shared" si="4"/>
        <v>0</v>
      </c>
      <c r="I55" s="14">
        <f t="shared" si="4"/>
        <v>0</v>
      </c>
    </row>
    <row r="56" spans="2:9" x14ac:dyDescent="0.25">
      <c r="C56" s="27"/>
      <c r="D56" s="27"/>
    </row>
    <row r="57" spans="2:9" x14ac:dyDescent="0.25">
      <c r="C57" s="7"/>
      <c r="D57" s="7"/>
    </row>
    <row r="58" spans="2:9" x14ac:dyDescent="0.25">
      <c r="E58" s="31"/>
      <c r="F58" s="31"/>
      <c r="G58" s="31"/>
      <c r="H58" s="31"/>
    </row>
    <row r="59" spans="2:9" x14ac:dyDescent="0.25">
      <c r="E59" s="28" t="s">
        <v>17</v>
      </c>
      <c r="F59" s="28"/>
      <c r="G59" s="28"/>
      <c r="H59" s="28"/>
    </row>
  </sheetData>
  <mergeCells count="13">
    <mergeCell ref="E59:H59"/>
    <mergeCell ref="C52:D52"/>
    <mergeCell ref="C53:D53"/>
    <mergeCell ref="C54:D54"/>
    <mergeCell ref="C55:D55"/>
    <mergeCell ref="C56:D56"/>
    <mergeCell ref="E58:H58"/>
    <mergeCell ref="C51:D51"/>
    <mergeCell ref="B2:H2"/>
    <mergeCell ref="C3:H3"/>
    <mergeCell ref="E4:F4"/>
    <mergeCell ref="I4:J4"/>
    <mergeCell ref="F6:J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62"/>
  <sheetViews>
    <sheetView topLeftCell="A35" zoomScale="84" zoomScaleNormal="84" zoomScalePageLayoutView="84" workbookViewId="0">
      <selection activeCell="R44" sqref="R4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22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"/>
      <c r="O2" s="1"/>
    </row>
    <row r="3" spans="2:22" x14ac:dyDescent="0.2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7"/>
      <c r="O3" s="7"/>
    </row>
    <row r="4" spans="2:22" x14ac:dyDescent="0.25">
      <c r="C4" t="s">
        <v>0</v>
      </c>
      <c r="D4" s="43" t="s">
        <v>139</v>
      </c>
      <c r="E4" s="43"/>
      <c r="F4" s="43"/>
      <c r="G4" s="43"/>
      <c r="I4" t="s">
        <v>1</v>
      </c>
      <c r="J4" s="25" t="s">
        <v>140</v>
      </c>
      <c r="K4" s="25"/>
      <c r="M4" t="s">
        <v>2</v>
      </c>
      <c r="N4" s="26">
        <v>45357</v>
      </c>
      <c r="O4" s="26"/>
    </row>
    <row r="5" spans="2:22" ht="6.75" customHeight="1" x14ac:dyDescent="0.25">
      <c r="D5" s="3"/>
      <c r="E5" s="3"/>
      <c r="F5" s="3"/>
      <c r="G5" s="3"/>
    </row>
    <row r="6" spans="2:22" x14ac:dyDescent="0.25">
      <c r="C6" t="s">
        <v>3</v>
      </c>
      <c r="D6" s="25" t="s">
        <v>141</v>
      </c>
      <c r="E6" s="25"/>
      <c r="F6" s="25"/>
      <c r="G6" s="25"/>
      <c r="I6" s="27" t="s">
        <v>21</v>
      </c>
      <c r="J6" s="27"/>
      <c r="K6" s="44" t="s">
        <v>24</v>
      </c>
      <c r="L6" s="44"/>
      <c r="M6" s="44"/>
    </row>
    <row r="7" spans="2:22" ht="11.25" customHeight="1" x14ac:dyDescent="0.25"/>
    <row r="8" spans="2:22" x14ac:dyDescent="0.25">
      <c r="B8" s="2" t="s">
        <v>4</v>
      </c>
      <c r="C8" s="2" t="s">
        <v>6</v>
      </c>
      <c r="D8" s="45" t="s">
        <v>5</v>
      </c>
      <c r="E8" s="45"/>
      <c r="F8" s="45"/>
      <c r="G8" s="45"/>
      <c r="H8" s="45"/>
      <c r="I8" s="45"/>
      <c r="J8" s="9" t="s">
        <v>7</v>
      </c>
      <c r="K8" s="9" t="s">
        <v>10</v>
      </c>
      <c r="L8" s="9" t="s">
        <v>11</v>
      </c>
      <c r="M8" s="9" t="s">
        <v>12</v>
      </c>
      <c r="N8" s="5" t="s">
        <v>22</v>
      </c>
    </row>
    <row r="9" spans="2:22" x14ac:dyDescent="0.25">
      <c r="B9" s="8">
        <v>1</v>
      </c>
      <c r="C9" s="8" t="s">
        <v>79</v>
      </c>
      <c r="D9" s="38" t="s">
        <v>80</v>
      </c>
      <c r="E9" s="38"/>
      <c r="F9" s="38"/>
      <c r="G9" s="38"/>
      <c r="H9" s="38"/>
      <c r="I9" s="38"/>
      <c r="J9" s="9">
        <v>80</v>
      </c>
      <c r="K9" s="9">
        <v>70</v>
      </c>
      <c r="L9" s="9">
        <v>70</v>
      </c>
      <c r="M9" s="9"/>
      <c r="N9" s="6">
        <f>SUM(J9:M9)/4</f>
        <v>55</v>
      </c>
      <c r="O9" s="51"/>
      <c r="P9" s="52"/>
      <c r="Q9" s="52"/>
      <c r="R9" s="53"/>
      <c r="S9" s="53"/>
      <c r="T9" s="53"/>
      <c r="U9" s="53"/>
      <c r="V9" s="50"/>
    </row>
    <row r="10" spans="2:22" x14ac:dyDescent="0.25">
      <c r="B10" s="8">
        <f>B9+1</f>
        <v>2</v>
      </c>
      <c r="C10" s="8" t="s">
        <v>81</v>
      </c>
      <c r="D10" s="38" t="s">
        <v>82</v>
      </c>
      <c r="E10" s="38"/>
      <c r="F10" s="38"/>
      <c r="G10" s="38"/>
      <c r="H10" s="38"/>
      <c r="I10" s="38"/>
      <c r="J10" s="9">
        <v>100</v>
      </c>
      <c r="K10" s="9">
        <v>80</v>
      </c>
      <c r="L10" s="9">
        <v>80</v>
      </c>
      <c r="M10" s="9"/>
      <c r="N10" s="6">
        <f t="shared" ref="N10:N53" si="0">SUM(J10:M10)/4</f>
        <v>65</v>
      </c>
      <c r="O10" s="51"/>
      <c r="P10" s="52"/>
      <c r="Q10" s="52"/>
      <c r="R10" s="53"/>
      <c r="S10" s="53"/>
      <c r="T10" s="53"/>
      <c r="U10" s="53"/>
      <c r="V10" s="50"/>
    </row>
    <row r="11" spans="2:22" x14ac:dyDescent="0.25">
      <c r="B11" s="8">
        <f t="shared" ref="B11:B37" si="1">B10+1</f>
        <v>3</v>
      </c>
      <c r="C11" s="8" t="s">
        <v>83</v>
      </c>
      <c r="D11" s="38" t="s">
        <v>84</v>
      </c>
      <c r="E11" s="38"/>
      <c r="F11" s="38"/>
      <c r="G11" s="38"/>
      <c r="H11" s="38"/>
      <c r="I11" s="38"/>
      <c r="J11" s="9">
        <v>80</v>
      </c>
      <c r="K11" s="9">
        <v>80</v>
      </c>
      <c r="L11" s="9">
        <v>80</v>
      </c>
      <c r="M11" s="9"/>
      <c r="N11" s="6">
        <f t="shared" si="0"/>
        <v>60</v>
      </c>
      <c r="O11" s="51"/>
      <c r="P11" s="52"/>
      <c r="Q11" s="52"/>
      <c r="R11" s="53"/>
      <c r="S11" s="53"/>
      <c r="T11" s="53"/>
      <c r="U11" s="53"/>
      <c r="V11" s="50"/>
    </row>
    <row r="12" spans="2:22" x14ac:dyDescent="0.25">
      <c r="B12" s="8">
        <f t="shared" si="1"/>
        <v>4</v>
      </c>
      <c r="C12" s="8" t="s">
        <v>23</v>
      </c>
      <c r="D12" s="38" t="s">
        <v>85</v>
      </c>
      <c r="E12" s="38"/>
      <c r="F12" s="38"/>
      <c r="G12" s="38"/>
      <c r="H12" s="38"/>
      <c r="I12" s="38"/>
      <c r="J12" s="9">
        <v>75</v>
      </c>
      <c r="K12" s="9">
        <v>85</v>
      </c>
      <c r="L12" s="9">
        <v>70</v>
      </c>
      <c r="M12" s="9"/>
      <c r="N12" s="6">
        <f t="shared" si="0"/>
        <v>57.5</v>
      </c>
      <c r="O12" s="51"/>
      <c r="P12" s="52"/>
      <c r="Q12" s="52"/>
      <c r="R12" s="53"/>
      <c r="S12" s="53"/>
      <c r="T12" s="53"/>
      <c r="U12" s="53"/>
      <c r="V12" s="50"/>
    </row>
    <row r="13" spans="2:22" x14ac:dyDescent="0.25">
      <c r="B13" s="8">
        <f t="shared" si="1"/>
        <v>5</v>
      </c>
      <c r="C13" s="8" t="s">
        <v>86</v>
      </c>
      <c r="D13" s="38" t="s">
        <v>87</v>
      </c>
      <c r="E13" s="38"/>
      <c r="F13" s="38"/>
      <c r="G13" s="38"/>
      <c r="H13" s="38"/>
      <c r="I13" s="38"/>
      <c r="J13" s="9">
        <v>70</v>
      </c>
      <c r="K13" s="9">
        <v>70</v>
      </c>
      <c r="L13" s="9">
        <v>90</v>
      </c>
      <c r="M13" s="9"/>
      <c r="N13" s="6">
        <f t="shared" si="0"/>
        <v>57.5</v>
      </c>
      <c r="O13" s="51"/>
      <c r="P13" s="52"/>
      <c r="Q13" s="52"/>
      <c r="R13" s="53"/>
      <c r="S13" s="53"/>
      <c r="T13" s="53"/>
      <c r="U13" s="53"/>
      <c r="V13" s="50"/>
    </row>
    <row r="14" spans="2:22" x14ac:dyDescent="0.25">
      <c r="B14" s="8">
        <f t="shared" si="1"/>
        <v>6</v>
      </c>
      <c r="C14" s="8" t="s">
        <v>88</v>
      </c>
      <c r="D14" s="38" t="s">
        <v>89</v>
      </c>
      <c r="E14" s="38"/>
      <c r="F14" s="38"/>
      <c r="G14" s="38"/>
      <c r="H14" s="38"/>
      <c r="I14" s="38"/>
      <c r="J14" s="9">
        <v>75</v>
      </c>
      <c r="K14" s="9">
        <v>80</v>
      </c>
      <c r="L14" s="9">
        <v>80</v>
      </c>
      <c r="M14" s="9"/>
      <c r="N14" s="6">
        <f t="shared" si="0"/>
        <v>58.75</v>
      </c>
      <c r="O14" s="51"/>
      <c r="P14" s="52"/>
      <c r="Q14" s="52"/>
      <c r="R14" s="53"/>
      <c r="S14" s="53"/>
      <c r="T14" s="53"/>
      <c r="U14" s="53"/>
      <c r="V14" s="50"/>
    </row>
    <row r="15" spans="2:22" x14ac:dyDescent="0.25">
      <c r="B15" s="8">
        <f t="shared" si="1"/>
        <v>7</v>
      </c>
      <c r="C15" s="8" t="s">
        <v>135</v>
      </c>
      <c r="D15" s="40" t="s">
        <v>132</v>
      </c>
      <c r="E15" s="41"/>
      <c r="F15" s="41"/>
      <c r="G15" s="41"/>
      <c r="H15" s="41"/>
      <c r="I15" s="42"/>
      <c r="J15" s="9">
        <v>75</v>
      </c>
      <c r="K15" s="9">
        <v>80</v>
      </c>
      <c r="L15" s="9">
        <v>80</v>
      </c>
      <c r="M15" s="9"/>
      <c r="N15" s="6">
        <f t="shared" si="0"/>
        <v>58.75</v>
      </c>
      <c r="O15" s="51"/>
      <c r="P15" s="52"/>
      <c r="Q15" s="52"/>
      <c r="R15" s="53"/>
      <c r="S15" s="53"/>
      <c r="T15" s="53"/>
      <c r="U15" s="53"/>
      <c r="V15" s="50"/>
    </row>
    <row r="16" spans="2:22" x14ac:dyDescent="0.25">
      <c r="B16" s="8">
        <f t="shared" si="1"/>
        <v>8</v>
      </c>
      <c r="C16" s="8" t="s">
        <v>90</v>
      </c>
      <c r="D16" s="38" t="s">
        <v>91</v>
      </c>
      <c r="E16" s="38"/>
      <c r="F16" s="38"/>
      <c r="G16" s="38"/>
      <c r="H16" s="38"/>
      <c r="I16" s="38"/>
      <c r="J16" s="9">
        <v>70</v>
      </c>
      <c r="K16" s="9">
        <v>85</v>
      </c>
      <c r="L16" s="9">
        <v>70</v>
      </c>
      <c r="M16" s="9"/>
      <c r="N16" s="6">
        <f t="shared" si="0"/>
        <v>56.25</v>
      </c>
      <c r="O16" s="51"/>
      <c r="P16" s="52"/>
      <c r="Q16" s="52"/>
      <c r="R16" s="53"/>
      <c r="S16" s="53"/>
      <c r="T16" s="53"/>
      <c r="U16" s="53"/>
      <c r="V16" s="50"/>
    </row>
    <row r="17" spans="2:22" x14ac:dyDescent="0.25">
      <c r="B17" s="8">
        <f t="shared" si="1"/>
        <v>9</v>
      </c>
      <c r="C17" s="8" t="s">
        <v>92</v>
      </c>
      <c r="D17" s="38" t="s">
        <v>93</v>
      </c>
      <c r="E17" s="38"/>
      <c r="F17" s="38"/>
      <c r="G17" s="38"/>
      <c r="H17" s="38"/>
      <c r="I17" s="38"/>
      <c r="J17" s="9">
        <v>100</v>
      </c>
      <c r="K17" s="9">
        <v>80</v>
      </c>
      <c r="L17" s="9">
        <v>100</v>
      </c>
      <c r="M17" s="9"/>
      <c r="N17" s="6">
        <f t="shared" si="0"/>
        <v>70</v>
      </c>
      <c r="O17" s="51"/>
      <c r="P17" s="52"/>
      <c r="Q17" s="52"/>
      <c r="R17" s="53"/>
      <c r="S17" s="53"/>
      <c r="T17" s="53"/>
      <c r="U17" s="53"/>
      <c r="V17" s="50"/>
    </row>
    <row r="18" spans="2:22" x14ac:dyDescent="0.25">
      <c r="B18" s="8">
        <f t="shared" si="1"/>
        <v>10</v>
      </c>
      <c r="C18" s="8" t="s">
        <v>94</v>
      </c>
      <c r="D18" s="38" t="s">
        <v>95</v>
      </c>
      <c r="E18" s="38"/>
      <c r="F18" s="38"/>
      <c r="G18" s="38"/>
      <c r="H18" s="38"/>
      <c r="I18" s="38"/>
      <c r="J18" s="9">
        <v>95</v>
      </c>
      <c r="K18" s="9">
        <v>80</v>
      </c>
      <c r="L18" s="9">
        <v>100</v>
      </c>
      <c r="M18" s="9"/>
      <c r="N18" s="6">
        <f t="shared" si="0"/>
        <v>68.75</v>
      </c>
      <c r="O18" s="51"/>
      <c r="P18" s="52"/>
      <c r="Q18" s="52"/>
      <c r="R18" s="53"/>
      <c r="S18" s="53"/>
      <c r="T18" s="53"/>
      <c r="U18" s="53"/>
      <c r="V18" s="50"/>
    </row>
    <row r="19" spans="2:22" x14ac:dyDescent="0.25">
      <c r="B19" s="8">
        <f t="shared" si="1"/>
        <v>11</v>
      </c>
      <c r="C19" s="8" t="s">
        <v>96</v>
      </c>
      <c r="D19" s="38" t="s">
        <v>97</v>
      </c>
      <c r="E19" s="38"/>
      <c r="F19" s="38"/>
      <c r="G19" s="38"/>
      <c r="H19" s="38"/>
      <c r="I19" s="38"/>
      <c r="J19" s="9">
        <v>75</v>
      </c>
      <c r="K19" s="9">
        <v>70</v>
      </c>
      <c r="L19" s="9">
        <v>80</v>
      </c>
      <c r="M19" s="9"/>
      <c r="N19" s="6">
        <f t="shared" si="0"/>
        <v>56.25</v>
      </c>
      <c r="O19" s="51"/>
      <c r="P19" s="52"/>
      <c r="Q19" s="52"/>
      <c r="R19" s="53"/>
      <c r="S19" s="53"/>
      <c r="T19" s="53"/>
      <c r="U19" s="53"/>
      <c r="V19" s="50"/>
    </row>
    <row r="20" spans="2:22" x14ac:dyDescent="0.25">
      <c r="B20" s="8">
        <f t="shared" si="1"/>
        <v>12</v>
      </c>
      <c r="C20" s="8" t="s">
        <v>98</v>
      </c>
      <c r="D20" s="38" t="s">
        <v>99</v>
      </c>
      <c r="E20" s="38"/>
      <c r="F20" s="38"/>
      <c r="G20" s="38"/>
      <c r="H20" s="38"/>
      <c r="I20" s="38"/>
      <c r="J20" s="9">
        <v>70</v>
      </c>
      <c r="K20" s="9">
        <v>70</v>
      </c>
      <c r="L20" s="9">
        <v>70</v>
      </c>
      <c r="M20" s="9"/>
      <c r="N20" s="6">
        <f t="shared" si="0"/>
        <v>52.5</v>
      </c>
      <c r="O20" s="51"/>
      <c r="P20" s="52"/>
      <c r="Q20" s="52"/>
      <c r="R20" s="53"/>
      <c r="S20" s="53"/>
      <c r="T20" s="53"/>
      <c r="U20" s="53"/>
      <c r="V20" s="50"/>
    </row>
    <row r="21" spans="2:22" x14ac:dyDescent="0.25">
      <c r="B21" s="8">
        <f t="shared" si="1"/>
        <v>13</v>
      </c>
      <c r="C21" s="8" t="s">
        <v>100</v>
      </c>
      <c r="D21" s="38" t="s">
        <v>101</v>
      </c>
      <c r="E21" s="38"/>
      <c r="F21" s="38"/>
      <c r="G21" s="38"/>
      <c r="H21" s="38"/>
      <c r="I21" s="38"/>
      <c r="J21" s="9">
        <v>75</v>
      </c>
      <c r="K21" s="9">
        <v>0</v>
      </c>
      <c r="L21" s="9">
        <v>0</v>
      </c>
      <c r="M21" s="9"/>
      <c r="N21" s="6">
        <f t="shared" si="0"/>
        <v>18.75</v>
      </c>
      <c r="O21" s="51"/>
      <c r="P21" s="52"/>
      <c r="Q21" s="52"/>
      <c r="R21" s="53"/>
      <c r="S21" s="53"/>
      <c r="T21" s="53"/>
      <c r="U21" s="53"/>
      <c r="V21" s="50"/>
    </row>
    <row r="22" spans="2:22" x14ac:dyDescent="0.25">
      <c r="B22" s="8">
        <f t="shared" si="1"/>
        <v>14</v>
      </c>
      <c r="C22" s="8" t="s">
        <v>102</v>
      </c>
      <c r="D22" s="38" t="s">
        <v>103</v>
      </c>
      <c r="E22" s="38"/>
      <c r="F22" s="38"/>
      <c r="G22" s="38"/>
      <c r="H22" s="38"/>
      <c r="I22" s="38"/>
      <c r="J22" s="9">
        <v>90</v>
      </c>
      <c r="K22" s="9">
        <v>80</v>
      </c>
      <c r="L22" s="9">
        <v>100</v>
      </c>
      <c r="M22" s="9"/>
      <c r="N22" s="6">
        <f t="shared" si="0"/>
        <v>67.5</v>
      </c>
      <c r="O22" s="51"/>
      <c r="P22" s="52"/>
      <c r="Q22" s="52"/>
      <c r="R22" s="53"/>
      <c r="S22" s="53"/>
      <c r="T22" s="53"/>
      <c r="U22" s="53"/>
      <c r="V22" s="50"/>
    </row>
    <row r="23" spans="2:22" x14ac:dyDescent="0.25">
      <c r="B23" s="8">
        <f t="shared" si="1"/>
        <v>15</v>
      </c>
      <c r="C23" s="8" t="s">
        <v>104</v>
      </c>
      <c r="D23" s="38" t="s">
        <v>105</v>
      </c>
      <c r="E23" s="38"/>
      <c r="F23" s="38"/>
      <c r="G23" s="38"/>
      <c r="H23" s="38"/>
      <c r="I23" s="38"/>
      <c r="J23" s="9">
        <v>70</v>
      </c>
      <c r="K23" s="9">
        <v>70</v>
      </c>
      <c r="L23" s="9">
        <v>70</v>
      </c>
      <c r="M23" s="9"/>
      <c r="N23" s="6">
        <f t="shared" si="0"/>
        <v>52.5</v>
      </c>
      <c r="O23" s="51"/>
      <c r="P23" s="52"/>
      <c r="Q23" s="52"/>
      <c r="R23" s="53"/>
      <c r="S23" s="53"/>
      <c r="T23" s="53"/>
      <c r="U23" s="53"/>
      <c r="V23" s="50"/>
    </row>
    <row r="24" spans="2:22" x14ac:dyDescent="0.25">
      <c r="B24" s="8">
        <f t="shared" si="1"/>
        <v>16</v>
      </c>
      <c r="C24" s="8" t="s">
        <v>106</v>
      </c>
      <c r="D24" s="38" t="s">
        <v>107</v>
      </c>
      <c r="E24" s="38"/>
      <c r="F24" s="38"/>
      <c r="G24" s="38"/>
      <c r="H24" s="38"/>
      <c r="I24" s="38"/>
      <c r="J24" s="9">
        <v>80</v>
      </c>
      <c r="K24" s="9">
        <v>70</v>
      </c>
      <c r="L24" s="9">
        <v>90</v>
      </c>
      <c r="M24" s="9"/>
      <c r="N24" s="6">
        <f t="shared" si="0"/>
        <v>60</v>
      </c>
      <c r="O24" s="51"/>
      <c r="P24" s="52"/>
      <c r="Q24" s="52"/>
      <c r="R24" s="53"/>
      <c r="S24" s="53"/>
      <c r="T24" s="53"/>
      <c r="U24" s="53"/>
      <c r="V24" s="50"/>
    </row>
    <row r="25" spans="2:22" x14ac:dyDescent="0.25">
      <c r="B25" s="8">
        <f t="shared" si="1"/>
        <v>17</v>
      </c>
      <c r="C25" s="8" t="s">
        <v>108</v>
      </c>
      <c r="D25" s="38" t="s">
        <v>109</v>
      </c>
      <c r="E25" s="38"/>
      <c r="F25" s="38"/>
      <c r="G25" s="38"/>
      <c r="H25" s="38"/>
      <c r="I25" s="38"/>
      <c r="J25" s="9">
        <v>95</v>
      </c>
      <c r="K25" s="9">
        <v>90</v>
      </c>
      <c r="L25" s="9">
        <v>90</v>
      </c>
      <c r="M25" s="9"/>
      <c r="N25" s="6">
        <f t="shared" si="0"/>
        <v>68.75</v>
      </c>
      <c r="O25" s="51"/>
      <c r="P25" s="52"/>
      <c r="Q25" s="52"/>
      <c r="R25" s="53"/>
      <c r="S25" s="53"/>
      <c r="T25" s="53"/>
      <c r="U25" s="53"/>
      <c r="V25" s="50"/>
    </row>
    <row r="26" spans="2:22" x14ac:dyDescent="0.25">
      <c r="B26" s="8">
        <f t="shared" si="1"/>
        <v>18</v>
      </c>
      <c r="C26" s="8" t="s">
        <v>110</v>
      </c>
      <c r="D26" s="38" t="s">
        <v>111</v>
      </c>
      <c r="E26" s="38"/>
      <c r="F26" s="38"/>
      <c r="G26" s="38"/>
      <c r="H26" s="38"/>
      <c r="I26" s="38"/>
      <c r="J26" s="9">
        <v>95</v>
      </c>
      <c r="K26" s="9">
        <v>90</v>
      </c>
      <c r="L26" s="9">
        <v>90</v>
      </c>
      <c r="M26" s="9"/>
      <c r="N26" s="6">
        <f t="shared" si="0"/>
        <v>68.75</v>
      </c>
      <c r="O26" s="51"/>
      <c r="P26" s="52"/>
      <c r="Q26" s="52"/>
      <c r="R26" s="53"/>
      <c r="S26" s="53"/>
      <c r="T26" s="53"/>
      <c r="U26" s="53"/>
      <c r="V26" s="50"/>
    </row>
    <row r="27" spans="2:22" x14ac:dyDescent="0.25">
      <c r="B27" s="8">
        <f t="shared" si="1"/>
        <v>19</v>
      </c>
      <c r="C27" s="8" t="s">
        <v>112</v>
      </c>
      <c r="D27" s="38" t="s">
        <v>113</v>
      </c>
      <c r="E27" s="38"/>
      <c r="F27" s="38"/>
      <c r="G27" s="38"/>
      <c r="H27" s="38"/>
      <c r="I27" s="38"/>
      <c r="J27" s="9">
        <v>95</v>
      </c>
      <c r="K27" s="9">
        <v>90</v>
      </c>
      <c r="L27" s="9">
        <v>90</v>
      </c>
      <c r="M27" s="9"/>
      <c r="N27" s="6">
        <f t="shared" si="0"/>
        <v>68.75</v>
      </c>
      <c r="O27" s="51"/>
      <c r="P27" s="52"/>
      <c r="Q27" s="52"/>
      <c r="R27" s="53"/>
      <c r="S27" s="53"/>
      <c r="T27" s="53"/>
      <c r="U27" s="53"/>
      <c r="V27" s="50"/>
    </row>
    <row r="28" spans="2:22" x14ac:dyDescent="0.25">
      <c r="B28" s="8">
        <f t="shared" si="1"/>
        <v>20</v>
      </c>
      <c r="C28" s="8" t="s">
        <v>114</v>
      </c>
      <c r="D28" s="38" t="s">
        <v>115</v>
      </c>
      <c r="E28" s="38"/>
      <c r="F28" s="38"/>
      <c r="G28" s="38"/>
      <c r="H28" s="38"/>
      <c r="I28" s="38"/>
      <c r="J28" s="9">
        <v>80</v>
      </c>
      <c r="K28" s="9">
        <v>85</v>
      </c>
      <c r="L28" s="9">
        <v>80</v>
      </c>
      <c r="M28" s="9"/>
      <c r="N28" s="6">
        <f t="shared" si="0"/>
        <v>61.25</v>
      </c>
      <c r="O28" s="51"/>
      <c r="P28" s="52"/>
      <c r="Q28" s="52"/>
      <c r="R28" s="53"/>
      <c r="S28" s="53"/>
      <c r="T28" s="53"/>
      <c r="U28" s="53"/>
      <c r="V28" s="50"/>
    </row>
    <row r="29" spans="2:22" x14ac:dyDescent="0.25">
      <c r="B29" s="8">
        <f t="shared" si="1"/>
        <v>21</v>
      </c>
      <c r="C29" s="8" t="s">
        <v>134</v>
      </c>
      <c r="D29" s="40" t="s">
        <v>133</v>
      </c>
      <c r="E29" s="41"/>
      <c r="F29" s="41"/>
      <c r="G29" s="41"/>
      <c r="H29" s="41"/>
      <c r="I29" s="42"/>
      <c r="J29" s="9">
        <v>70</v>
      </c>
      <c r="K29" s="9">
        <v>70</v>
      </c>
      <c r="L29" s="9">
        <v>70</v>
      </c>
      <c r="M29" s="9"/>
      <c r="N29" s="6">
        <f t="shared" si="0"/>
        <v>52.5</v>
      </c>
      <c r="O29" s="51"/>
      <c r="P29" s="52"/>
      <c r="Q29" s="52"/>
      <c r="R29" s="53"/>
      <c r="S29" s="53"/>
      <c r="T29" s="53"/>
      <c r="U29" s="53"/>
      <c r="V29" s="50"/>
    </row>
    <row r="30" spans="2:22" x14ac:dyDescent="0.25">
      <c r="B30" s="8">
        <f t="shared" si="1"/>
        <v>22</v>
      </c>
      <c r="C30" s="8" t="s">
        <v>116</v>
      </c>
      <c r="D30" s="38" t="s">
        <v>117</v>
      </c>
      <c r="E30" s="38"/>
      <c r="F30" s="38"/>
      <c r="G30" s="38"/>
      <c r="H30" s="38"/>
      <c r="I30" s="38"/>
      <c r="J30" s="9">
        <v>70</v>
      </c>
      <c r="K30" s="9">
        <v>85</v>
      </c>
      <c r="L30" s="9">
        <v>85</v>
      </c>
      <c r="M30" s="9"/>
      <c r="N30" s="6">
        <f t="shared" si="0"/>
        <v>60</v>
      </c>
      <c r="O30" s="51"/>
      <c r="P30" s="52"/>
      <c r="Q30" s="52"/>
      <c r="R30" s="53"/>
      <c r="S30" s="53"/>
      <c r="T30" s="53"/>
      <c r="U30" s="53"/>
      <c r="V30" s="50"/>
    </row>
    <row r="31" spans="2:22" x14ac:dyDescent="0.25">
      <c r="B31" s="8">
        <f t="shared" si="1"/>
        <v>23</v>
      </c>
      <c r="C31" s="8" t="s">
        <v>118</v>
      </c>
      <c r="D31" s="38" t="s">
        <v>119</v>
      </c>
      <c r="E31" s="38"/>
      <c r="F31" s="38"/>
      <c r="G31" s="38"/>
      <c r="H31" s="38"/>
      <c r="I31" s="38"/>
      <c r="J31" s="9">
        <v>75</v>
      </c>
      <c r="K31" s="9">
        <v>85</v>
      </c>
      <c r="L31" s="9">
        <v>80</v>
      </c>
      <c r="M31" s="9"/>
      <c r="N31" s="6">
        <f t="shared" si="0"/>
        <v>60</v>
      </c>
      <c r="O31" s="51"/>
      <c r="P31" s="52"/>
      <c r="Q31" s="52"/>
      <c r="R31" s="53"/>
      <c r="S31" s="53"/>
      <c r="T31" s="53"/>
      <c r="U31" s="53"/>
      <c r="V31" s="50"/>
    </row>
    <row r="32" spans="2:22" x14ac:dyDescent="0.25">
      <c r="B32" s="8">
        <f t="shared" si="1"/>
        <v>24</v>
      </c>
      <c r="C32" s="8" t="s">
        <v>120</v>
      </c>
      <c r="D32" s="38" t="s">
        <v>121</v>
      </c>
      <c r="E32" s="38"/>
      <c r="F32" s="38"/>
      <c r="G32" s="38"/>
      <c r="H32" s="38"/>
      <c r="I32" s="38"/>
      <c r="J32" s="9">
        <v>70</v>
      </c>
      <c r="K32" s="9">
        <v>0</v>
      </c>
      <c r="L32" s="9">
        <v>0</v>
      </c>
      <c r="M32" s="9"/>
      <c r="N32" s="6">
        <f t="shared" si="0"/>
        <v>17.5</v>
      </c>
      <c r="O32" s="51"/>
      <c r="P32" s="52"/>
      <c r="Q32" s="52"/>
      <c r="R32" s="53"/>
      <c r="S32" s="53"/>
      <c r="T32" s="53"/>
      <c r="U32" s="53"/>
      <c r="V32" s="50"/>
    </row>
    <row r="33" spans="2:22" x14ac:dyDescent="0.25">
      <c r="B33" s="8">
        <f t="shared" si="1"/>
        <v>25</v>
      </c>
      <c r="C33" s="8" t="s">
        <v>122</v>
      </c>
      <c r="D33" s="40" t="s">
        <v>123</v>
      </c>
      <c r="E33" s="41"/>
      <c r="F33" s="41"/>
      <c r="G33" s="41"/>
      <c r="H33" s="41"/>
      <c r="I33" s="42"/>
      <c r="J33" s="9">
        <v>70</v>
      </c>
      <c r="K33" s="9">
        <v>70</v>
      </c>
      <c r="L33" s="9">
        <v>70</v>
      </c>
      <c r="M33" s="9"/>
      <c r="N33" s="6">
        <f t="shared" si="0"/>
        <v>52.5</v>
      </c>
      <c r="O33" s="51"/>
      <c r="P33" s="52"/>
      <c r="Q33" s="52"/>
      <c r="R33" s="53"/>
      <c r="S33" s="53"/>
      <c r="T33" s="53"/>
      <c r="U33" s="53"/>
      <c r="V33" s="50"/>
    </row>
    <row r="34" spans="2:22" x14ac:dyDescent="0.25">
      <c r="B34" s="8">
        <f t="shared" si="1"/>
        <v>26</v>
      </c>
      <c r="C34" s="8" t="s">
        <v>124</v>
      </c>
      <c r="D34" s="38" t="s">
        <v>125</v>
      </c>
      <c r="E34" s="38"/>
      <c r="F34" s="38"/>
      <c r="G34" s="38"/>
      <c r="H34" s="38"/>
      <c r="I34" s="38"/>
      <c r="J34" s="9">
        <v>70</v>
      </c>
      <c r="K34" s="9">
        <v>80</v>
      </c>
      <c r="L34" s="9">
        <v>100</v>
      </c>
      <c r="M34" s="9"/>
      <c r="N34" s="6">
        <f t="shared" si="0"/>
        <v>62.5</v>
      </c>
      <c r="O34" s="51"/>
      <c r="P34" s="52"/>
      <c r="Q34" s="52"/>
      <c r="R34" s="53"/>
      <c r="S34" s="53"/>
      <c r="T34" s="53"/>
      <c r="U34" s="53"/>
      <c r="V34" s="50"/>
    </row>
    <row r="35" spans="2:22" x14ac:dyDescent="0.25">
      <c r="B35" s="8">
        <f t="shared" si="1"/>
        <v>27</v>
      </c>
      <c r="C35" s="8" t="s">
        <v>126</v>
      </c>
      <c r="D35" s="38" t="s">
        <v>127</v>
      </c>
      <c r="E35" s="38"/>
      <c r="F35" s="38"/>
      <c r="G35" s="38"/>
      <c r="H35" s="38"/>
      <c r="I35" s="38"/>
      <c r="J35" s="9">
        <v>75</v>
      </c>
      <c r="K35" s="9">
        <v>85</v>
      </c>
      <c r="L35" s="9">
        <v>80</v>
      </c>
      <c r="M35" s="9"/>
      <c r="N35" s="6">
        <f t="shared" si="0"/>
        <v>60</v>
      </c>
      <c r="O35" s="51"/>
      <c r="P35" s="52"/>
      <c r="Q35" s="52"/>
      <c r="R35" s="53"/>
      <c r="S35" s="53"/>
      <c r="T35" s="53"/>
      <c r="U35" s="53"/>
      <c r="V35" s="50"/>
    </row>
    <row r="36" spans="2:22" x14ac:dyDescent="0.25">
      <c r="B36" s="8">
        <f t="shared" si="1"/>
        <v>28</v>
      </c>
      <c r="C36" s="8" t="s">
        <v>128</v>
      </c>
      <c r="D36" s="38" t="s">
        <v>129</v>
      </c>
      <c r="E36" s="38"/>
      <c r="F36" s="38"/>
      <c r="G36" s="38"/>
      <c r="H36" s="38"/>
      <c r="I36" s="38"/>
      <c r="J36" s="9">
        <v>85</v>
      </c>
      <c r="K36" s="9">
        <v>80</v>
      </c>
      <c r="L36" s="9">
        <v>80</v>
      </c>
      <c r="M36" s="9"/>
      <c r="N36" s="6">
        <f t="shared" si="0"/>
        <v>61.25</v>
      </c>
      <c r="O36" s="51"/>
      <c r="P36" s="52"/>
      <c r="Q36" s="52"/>
      <c r="R36" s="53"/>
      <c r="S36" s="53"/>
      <c r="T36" s="53"/>
      <c r="U36" s="53"/>
      <c r="V36" s="50"/>
    </row>
    <row r="37" spans="2:22" x14ac:dyDescent="0.25">
      <c r="B37" s="8">
        <f t="shared" si="1"/>
        <v>29</v>
      </c>
      <c r="C37" s="8" t="s">
        <v>130</v>
      </c>
      <c r="D37" s="38" t="s">
        <v>131</v>
      </c>
      <c r="E37" s="38"/>
      <c r="F37" s="38"/>
      <c r="G37" s="38"/>
      <c r="H37" s="38"/>
      <c r="I37" s="38"/>
      <c r="J37" s="9">
        <v>95</v>
      </c>
      <c r="K37" s="9">
        <v>90</v>
      </c>
      <c r="L37" s="9">
        <v>90</v>
      </c>
      <c r="M37" s="9"/>
      <c r="N37" s="6">
        <f t="shared" si="0"/>
        <v>68.75</v>
      </c>
      <c r="O37" s="51"/>
      <c r="P37" s="52"/>
      <c r="Q37" s="52"/>
      <c r="R37" s="53"/>
      <c r="S37" s="53"/>
      <c r="T37" s="53"/>
      <c r="U37" s="53"/>
      <c r="V37" s="50"/>
    </row>
    <row r="38" spans="2:22" x14ac:dyDescent="0.25">
      <c r="B38" s="8"/>
      <c r="C38" s="8"/>
      <c r="D38" s="38"/>
      <c r="E38" s="38"/>
      <c r="F38" s="38"/>
      <c r="G38" s="38"/>
      <c r="H38" s="38"/>
      <c r="I38" s="38"/>
      <c r="J38" s="9"/>
      <c r="K38" s="9"/>
      <c r="L38" s="9"/>
      <c r="M38" s="9"/>
      <c r="N38" s="6">
        <v>0</v>
      </c>
    </row>
    <row r="39" spans="2:22" x14ac:dyDescent="0.25">
      <c r="B39" s="8"/>
      <c r="C39" s="8"/>
      <c r="D39" s="38"/>
      <c r="E39" s="38"/>
      <c r="F39" s="38"/>
      <c r="G39" s="38"/>
      <c r="H39" s="38"/>
      <c r="I39" s="38"/>
      <c r="J39" s="9"/>
      <c r="K39" s="9"/>
      <c r="L39" s="9"/>
      <c r="M39" s="9"/>
      <c r="N39" s="6">
        <f t="shared" si="0"/>
        <v>0</v>
      </c>
    </row>
    <row r="40" spans="2:22" x14ac:dyDescent="0.25">
      <c r="B40" s="8"/>
      <c r="C40" s="8"/>
      <c r="D40" s="38"/>
      <c r="E40" s="38"/>
      <c r="F40" s="38"/>
      <c r="G40" s="38"/>
      <c r="H40" s="38"/>
      <c r="I40" s="38"/>
      <c r="J40" s="9"/>
      <c r="K40" s="9"/>
      <c r="L40" s="9"/>
      <c r="M40" s="9"/>
      <c r="N40" s="6">
        <f t="shared" si="0"/>
        <v>0</v>
      </c>
    </row>
    <row r="41" spans="2:22" x14ac:dyDescent="0.25">
      <c r="B41" s="8"/>
      <c r="C41" s="8"/>
      <c r="D41" s="38"/>
      <c r="E41" s="38"/>
      <c r="F41" s="38"/>
      <c r="G41" s="38"/>
      <c r="H41" s="38"/>
      <c r="I41" s="38"/>
      <c r="J41" s="9"/>
      <c r="K41" s="9"/>
      <c r="L41" s="9"/>
      <c r="M41" s="9"/>
      <c r="N41" s="6">
        <f t="shared" si="0"/>
        <v>0</v>
      </c>
    </row>
    <row r="42" spans="2:22" x14ac:dyDescent="0.25">
      <c r="B42" s="8"/>
      <c r="C42" s="8"/>
      <c r="D42" s="38"/>
      <c r="E42" s="38"/>
      <c r="F42" s="38"/>
      <c r="G42" s="38"/>
      <c r="H42" s="38"/>
      <c r="I42" s="38"/>
      <c r="J42" s="9"/>
      <c r="K42" s="9"/>
      <c r="L42" s="9"/>
      <c r="M42" s="9"/>
      <c r="N42" s="6">
        <f t="shared" si="0"/>
        <v>0</v>
      </c>
    </row>
    <row r="43" spans="2:22" x14ac:dyDescent="0.25">
      <c r="B43" s="8"/>
      <c r="C43" s="8"/>
      <c r="D43" s="38"/>
      <c r="E43" s="38"/>
      <c r="F43" s="38"/>
      <c r="G43" s="38"/>
      <c r="H43" s="38"/>
      <c r="I43" s="38"/>
      <c r="J43" s="9"/>
      <c r="K43" s="9"/>
      <c r="L43" s="9"/>
      <c r="M43" s="9"/>
      <c r="N43" s="6">
        <f t="shared" si="0"/>
        <v>0</v>
      </c>
    </row>
    <row r="44" spans="2:22" x14ac:dyDescent="0.25">
      <c r="B44" s="8"/>
      <c r="C44" s="8"/>
      <c r="D44" s="38"/>
      <c r="E44" s="38"/>
      <c r="F44" s="38"/>
      <c r="G44" s="38"/>
      <c r="H44" s="38"/>
      <c r="I44" s="38"/>
      <c r="J44" s="9"/>
      <c r="K44" s="9"/>
      <c r="L44" s="9"/>
      <c r="M44" s="9"/>
      <c r="N44" s="6">
        <f t="shared" si="0"/>
        <v>0</v>
      </c>
    </row>
    <row r="45" spans="2:22" x14ac:dyDescent="0.25">
      <c r="B45" s="8"/>
      <c r="C45" s="4"/>
      <c r="D45" s="38"/>
      <c r="E45" s="38"/>
      <c r="F45" s="38"/>
      <c r="G45" s="38"/>
      <c r="H45" s="38"/>
      <c r="I45" s="38"/>
      <c r="J45" s="9"/>
      <c r="K45" s="9"/>
      <c r="L45" s="9"/>
      <c r="M45" s="9"/>
      <c r="N45" s="6">
        <f t="shared" si="0"/>
        <v>0</v>
      </c>
    </row>
    <row r="46" spans="2:22" x14ac:dyDescent="0.25">
      <c r="B46" s="8"/>
      <c r="C46" s="4"/>
      <c r="D46" s="33"/>
      <c r="E46" s="33"/>
      <c r="F46" s="33"/>
      <c r="G46" s="33"/>
      <c r="H46" s="33"/>
      <c r="I46" s="33"/>
      <c r="J46" s="9"/>
      <c r="K46" s="9"/>
      <c r="L46" s="9"/>
      <c r="M46" s="9"/>
      <c r="N46" s="6">
        <f t="shared" si="0"/>
        <v>0</v>
      </c>
    </row>
    <row r="47" spans="2:22" x14ac:dyDescent="0.25">
      <c r="B47" s="8"/>
      <c r="C47" s="4"/>
      <c r="D47" s="33"/>
      <c r="E47" s="33"/>
      <c r="F47" s="33"/>
      <c r="G47" s="33"/>
      <c r="H47" s="33"/>
      <c r="I47" s="33"/>
      <c r="J47" s="9"/>
      <c r="K47" s="9"/>
      <c r="L47" s="9"/>
      <c r="M47" s="9"/>
      <c r="N47" s="6">
        <f t="shared" si="0"/>
        <v>0</v>
      </c>
    </row>
    <row r="48" spans="2:22" x14ac:dyDescent="0.25">
      <c r="B48" s="8"/>
      <c r="C48" s="4"/>
      <c r="D48" s="33"/>
      <c r="E48" s="33"/>
      <c r="F48" s="33"/>
      <c r="G48" s="33"/>
      <c r="H48" s="33"/>
      <c r="I48" s="33"/>
      <c r="J48" s="9"/>
      <c r="K48" s="9"/>
      <c r="L48" s="9"/>
      <c r="M48" s="9"/>
      <c r="N48" s="6">
        <f t="shared" si="0"/>
        <v>0</v>
      </c>
    </row>
    <row r="49" spans="2:14" x14ac:dyDescent="0.25">
      <c r="B49" s="8"/>
      <c r="C49" s="4"/>
      <c r="D49" s="33"/>
      <c r="E49" s="33"/>
      <c r="F49" s="33"/>
      <c r="G49" s="33"/>
      <c r="H49" s="33"/>
      <c r="I49" s="33"/>
      <c r="J49" s="9"/>
      <c r="K49" s="9"/>
      <c r="L49" s="9"/>
      <c r="M49" s="9"/>
      <c r="N49" s="6">
        <f t="shared" si="0"/>
        <v>0</v>
      </c>
    </row>
    <row r="50" spans="2:14" x14ac:dyDescent="0.25">
      <c r="B50" s="8"/>
      <c r="C50" s="4"/>
      <c r="D50" s="33"/>
      <c r="E50" s="33"/>
      <c r="F50" s="33"/>
      <c r="G50" s="33"/>
      <c r="H50" s="33"/>
      <c r="I50" s="33"/>
      <c r="J50" s="9"/>
      <c r="K50" s="9"/>
      <c r="L50" s="9"/>
      <c r="M50" s="9"/>
      <c r="N50" s="6">
        <f t="shared" si="0"/>
        <v>0</v>
      </c>
    </row>
    <row r="51" spans="2:14" x14ac:dyDescent="0.25">
      <c r="B51" s="8"/>
      <c r="C51" s="4"/>
      <c r="D51" s="33"/>
      <c r="E51" s="33"/>
      <c r="F51" s="33"/>
      <c r="G51" s="33"/>
      <c r="H51" s="33"/>
      <c r="I51" s="33"/>
      <c r="J51" s="9"/>
      <c r="K51" s="9"/>
      <c r="L51" s="9"/>
      <c r="M51" s="9"/>
      <c r="N51" s="6">
        <f t="shared" si="0"/>
        <v>0</v>
      </c>
    </row>
    <row r="52" spans="2:14" x14ac:dyDescent="0.25">
      <c r="B52" s="8"/>
      <c r="C52" s="4"/>
      <c r="D52" s="33"/>
      <c r="E52" s="33"/>
      <c r="F52" s="33"/>
      <c r="G52" s="33"/>
      <c r="H52" s="33"/>
      <c r="I52" s="33"/>
      <c r="J52" s="9"/>
      <c r="K52" s="9"/>
      <c r="L52" s="9"/>
      <c r="M52" s="9"/>
      <c r="N52" s="6">
        <f t="shared" si="0"/>
        <v>0</v>
      </c>
    </row>
    <row r="53" spans="2:14" x14ac:dyDescent="0.25">
      <c r="B53" s="8"/>
      <c r="C53" s="2"/>
      <c r="D53" s="34"/>
      <c r="E53" s="35"/>
      <c r="F53" s="35"/>
      <c r="G53" s="35"/>
      <c r="H53" s="35"/>
      <c r="I53" s="36"/>
      <c r="J53" s="2"/>
      <c r="K53" s="2"/>
      <c r="L53" s="2"/>
      <c r="M53" s="2"/>
      <c r="N53" s="6">
        <f t="shared" si="0"/>
        <v>0</v>
      </c>
    </row>
    <row r="54" spans="2:14" x14ac:dyDescent="0.25">
      <c r="C54" s="27"/>
      <c r="D54" s="27"/>
      <c r="E54" s="7"/>
      <c r="H54" s="37" t="s">
        <v>18</v>
      </c>
      <c r="I54" s="37"/>
      <c r="J54" s="11">
        <f>COUNTIF(J9:J53,"&gt;=70")</f>
        <v>29</v>
      </c>
      <c r="K54" s="11">
        <f>COUNTIF(K9:K53,"&gt;=70")</f>
        <v>27</v>
      </c>
      <c r="L54" s="11">
        <f>COUNTIF(L9:L53,"&gt;=70")</f>
        <v>27</v>
      </c>
      <c r="M54" s="11">
        <f>COUNTIF(M9:M53,"&gt;=70")</f>
        <v>0</v>
      </c>
      <c r="N54" s="15">
        <f>COUNTIF(N9:N48,"&gt;=70")</f>
        <v>1</v>
      </c>
    </row>
    <row r="55" spans="2:14" x14ac:dyDescent="0.25">
      <c r="C55" s="27"/>
      <c r="D55" s="27"/>
      <c r="E55" s="10"/>
      <c r="H55" s="39" t="s">
        <v>19</v>
      </c>
      <c r="I55" s="39"/>
      <c r="J55" s="12">
        <f>COUNTIF(J9:J53,"&lt;70")</f>
        <v>0</v>
      </c>
      <c r="K55" s="12">
        <f>COUNTIF(K9:K53,"&lt;70")</f>
        <v>2</v>
      </c>
      <c r="L55" s="12">
        <f>COUNTIF(L9:L53,"&lt;70")</f>
        <v>2</v>
      </c>
      <c r="M55" s="12">
        <f>COUNTIF(M9:M53,"&lt;70")</f>
        <v>0</v>
      </c>
      <c r="N55" s="12">
        <f>COUNTIF(N9:N53,"&lt;70")</f>
        <v>44</v>
      </c>
    </row>
    <row r="56" spans="2:14" x14ac:dyDescent="0.25">
      <c r="C56" s="27"/>
      <c r="D56" s="27"/>
      <c r="E56" s="27"/>
      <c r="H56" s="39" t="s">
        <v>20</v>
      </c>
      <c r="I56" s="39"/>
      <c r="J56" s="12">
        <f>COUNT(J9:J53)</f>
        <v>29</v>
      </c>
      <c r="K56" s="12">
        <f>COUNT(K9:K53)</f>
        <v>29</v>
      </c>
      <c r="L56" s="12">
        <f>COUNT(L9:L53)</f>
        <v>29</v>
      </c>
      <c r="M56" s="12">
        <f>COUNT(M9:M53)</f>
        <v>0</v>
      </c>
      <c r="N56" s="12">
        <f>COUNT(N9:N53)</f>
        <v>45</v>
      </c>
    </row>
    <row r="57" spans="2:14" x14ac:dyDescent="0.25">
      <c r="C57" s="27"/>
      <c r="D57" s="27"/>
      <c r="E57" s="7"/>
      <c r="H57" s="32" t="s">
        <v>15</v>
      </c>
      <c r="I57" s="32"/>
      <c r="J57" s="13">
        <f>J54/J56</f>
        <v>1</v>
      </c>
      <c r="K57" s="14">
        <f t="shared" ref="K57:N57" si="2">K54/K56</f>
        <v>0.93103448275862066</v>
      </c>
      <c r="L57" s="14">
        <f t="shared" si="2"/>
        <v>0.93103448275862066</v>
      </c>
      <c r="M57" s="14" t="e">
        <f t="shared" si="2"/>
        <v>#DIV/0!</v>
      </c>
      <c r="N57" s="14">
        <f t="shared" si="2"/>
        <v>2.2222222222222223E-2</v>
      </c>
    </row>
    <row r="58" spans="2:14" x14ac:dyDescent="0.25">
      <c r="C58" s="27"/>
      <c r="D58" s="27"/>
      <c r="E58" s="7"/>
      <c r="H58" s="32" t="s">
        <v>16</v>
      </c>
      <c r="I58" s="32"/>
      <c r="J58" s="13">
        <f>J55/J56</f>
        <v>0</v>
      </c>
      <c r="K58" s="13">
        <f>K55/K56</f>
        <v>6.8965517241379309E-2</v>
      </c>
      <c r="L58" s="14">
        <f t="shared" ref="L58:N58" si="3">L55/L56</f>
        <v>6.8965517241379309E-2</v>
      </c>
      <c r="M58" s="14" t="e">
        <f t="shared" si="3"/>
        <v>#DIV/0!</v>
      </c>
      <c r="N58" s="14">
        <f t="shared" si="3"/>
        <v>0.97777777777777775</v>
      </c>
    </row>
    <row r="59" spans="2:14" x14ac:dyDescent="0.25">
      <c r="C59" s="27"/>
      <c r="D59" s="27"/>
      <c r="E59" s="10"/>
    </row>
    <row r="60" spans="2:14" x14ac:dyDescent="0.25">
      <c r="C60" s="7"/>
      <c r="D60" s="7"/>
      <c r="E60" s="10"/>
    </row>
    <row r="61" spans="2:14" x14ac:dyDescent="0.25">
      <c r="J61" s="31"/>
      <c r="K61" s="31"/>
      <c r="L61" s="31"/>
      <c r="M61" s="31"/>
    </row>
    <row r="62" spans="2:14" x14ac:dyDescent="0.25">
      <c r="J62" s="28" t="s">
        <v>17</v>
      </c>
      <c r="K62" s="28"/>
      <c r="L62" s="28"/>
      <c r="M62" s="28"/>
    </row>
  </sheetData>
  <mergeCells count="67">
    <mergeCell ref="D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  <mergeCell ref="D42:I42"/>
    <mergeCell ref="D43:I43"/>
    <mergeCell ref="D25:I25"/>
    <mergeCell ref="D14:I14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5:I15"/>
    <mergeCell ref="D37:I37"/>
    <mergeCell ref="D26:I26"/>
    <mergeCell ref="D27:I27"/>
    <mergeCell ref="D28:I28"/>
    <mergeCell ref="D30:I30"/>
    <mergeCell ref="D31:I31"/>
    <mergeCell ref="D32:I32"/>
    <mergeCell ref="D34:I34"/>
    <mergeCell ref="D35:I35"/>
    <mergeCell ref="D36:I36"/>
    <mergeCell ref="D29:I29"/>
    <mergeCell ref="D33:I33"/>
    <mergeCell ref="D44:I44"/>
    <mergeCell ref="D45:I45"/>
    <mergeCell ref="D46:I46"/>
    <mergeCell ref="J62:M62"/>
    <mergeCell ref="C55:D55"/>
    <mergeCell ref="H55:I55"/>
    <mergeCell ref="C56:E56"/>
    <mergeCell ref="H56:I56"/>
    <mergeCell ref="C57:D57"/>
    <mergeCell ref="H57:I57"/>
    <mergeCell ref="D47:I47"/>
    <mergeCell ref="D48:I48"/>
    <mergeCell ref="N4:O4"/>
    <mergeCell ref="C58:D58"/>
    <mergeCell ref="H58:I58"/>
    <mergeCell ref="C59:D59"/>
    <mergeCell ref="J61:M61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2E45-0960-4AE0-B6D0-E3ECB869AFC9}">
  <dimension ref="B2:T56"/>
  <sheetViews>
    <sheetView topLeftCell="A3" zoomScale="79" zoomScaleNormal="79" zoomScalePageLayoutView="125" workbookViewId="0">
      <selection activeCell="J9" sqref="J9:J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0" customWidth="1"/>
    <col min="5" max="5" width="7.140625" customWidth="1"/>
    <col min="6" max="9" width="5.7109375" customWidth="1"/>
    <col min="10" max="10" width="6.42578125" customWidth="1"/>
    <col min="11" max="11" width="8.7109375" customWidth="1"/>
    <col min="12" max="13" width="5.7109375" customWidth="1"/>
  </cols>
  <sheetData>
    <row r="2" spans="2:20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1"/>
      <c r="L2" s="1"/>
    </row>
    <row r="3" spans="2:20" x14ac:dyDescent="0.25">
      <c r="C3" s="24" t="s">
        <v>8</v>
      </c>
      <c r="D3" s="24"/>
      <c r="E3" s="24"/>
      <c r="F3" s="24"/>
      <c r="G3" s="24"/>
      <c r="H3" s="24"/>
      <c r="I3" s="24"/>
      <c r="J3" s="24"/>
      <c r="K3" s="7"/>
      <c r="L3" s="7"/>
    </row>
    <row r="4" spans="2:20" x14ac:dyDescent="0.25">
      <c r="C4" t="s">
        <v>0</v>
      </c>
      <c r="D4" s="17" t="s">
        <v>187</v>
      </c>
      <c r="E4" s="25" t="s">
        <v>188</v>
      </c>
      <c r="F4" s="25"/>
      <c r="J4" t="s">
        <v>2</v>
      </c>
      <c r="K4" s="26">
        <v>45357</v>
      </c>
      <c r="L4" s="26"/>
    </row>
    <row r="5" spans="2:20" ht="6.75" customHeight="1" x14ac:dyDescent="0.25">
      <c r="D5" s="3"/>
    </row>
    <row r="6" spans="2:20" x14ac:dyDescent="0.25">
      <c r="C6" t="s">
        <v>3</v>
      </c>
      <c r="D6" s="18" t="s">
        <v>138</v>
      </c>
      <c r="E6" s="7"/>
      <c r="F6" s="44" t="s">
        <v>24</v>
      </c>
      <c r="G6" s="44"/>
      <c r="H6" s="44"/>
      <c r="I6" s="44"/>
      <c r="J6" s="44"/>
    </row>
    <row r="7" spans="2:20" ht="11.25" customHeight="1" x14ac:dyDescent="0.25"/>
    <row r="8" spans="2:20" x14ac:dyDescent="0.25">
      <c r="B8" s="2" t="s">
        <v>4</v>
      </c>
      <c r="C8" s="2" t="s">
        <v>6</v>
      </c>
      <c r="D8" s="9" t="s">
        <v>5</v>
      </c>
      <c r="E8" s="9" t="s">
        <v>7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5" t="s">
        <v>22</v>
      </c>
    </row>
    <row r="9" spans="2:20" x14ac:dyDescent="0.25">
      <c r="B9" s="8">
        <v>1</v>
      </c>
      <c r="C9" s="8" t="s">
        <v>142</v>
      </c>
      <c r="D9" s="2" t="s">
        <v>164</v>
      </c>
      <c r="E9" s="9">
        <v>85</v>
      </c>
      <c r="F9" s="9">
        <v>90</v>
      </c>
      <c r="G9" s="9">
        <v>90</v>
      </c>
      <c r="H9" s="9">
        <v>90</v>
      </c>
      <c r="I9" s="9">
        <v>80</v>
      </c>
      <c r="J9" s="9"/>
      <c r="K9" s="6">
        <f t="shared" ref="K9:K28" si="0">SUM(E9:J9)/6</f>
        <v>72.5</v>
      </c>
      <c r="L9" s="51"/>
      <c r="M9" s="52"/>
      <c r="N9" s="52"/>
      <c r="O9" s="53"/>
      <c r="P9" s="53"/>
      <c r="Q9" s="53"/>
      <c r="R9" s="53"/>
      <c r="S9" s="53"/>
      <c r="T9" s="53"/>
    </row>
    <row r="10" spans="2:20" x14ac:dyDescent="0.25">
      <c r="B10" s="8">
        <f>B9+1</f>
        <v>2</v>
      </c>
      <c r="C10" s="8" t="s">
        <v>143</v>
      </c>
      <c r="D10" s="2" t="s">
        <v>165</v>
      </c>
      <c r="E10" s="9">
        <v>95</v>
      </c>
      <c r="F10" s="9">
        <v>100</v>
      </c>
      <c r="G10" s="9">
        <v>90</v>
      </c>
      <c r="H10" s="9">
        <v>90</v>
      </c>
      <c r="I10" s="9">
        <v>100</v>
      </c>
      <c r="J10" s="9"/>
      <c r="K10" s="6">
        <f t="shared" si="0"/>
        <v>79.166666666666671</v>
      </c>
      <c r="L10" s="51"/>
      <c r="M10" s="52"/>
      <c r="N10" s="52"/>
      <c r="O10" s="53"/>
      <c r="P10" s="53"/>
      <c r="Q10" s="53"/>
      <c r="R10" s="53"/>
      <c r="S10" s="53"/>
      <c r="T10" s="53"/>
    </row>
    <row r="11" spans="2:20" x14ac:dyDescent="0.25">
      <c r="B11" s="8">
        <f t="shared" ref="B11:B47" si="1">B10+1</f>
        <v>3</v>
      </c>
      <c r="C11" s="8" t="s">
        <v>144</v>
      </c>
      <c r="D11" s="2" t="s">
        <v>166</v>
      </c>
      <c r="E11" s="9">
        <v>95</v>
      </c>
      <c r="F11" s="9">
        <v>100</v>
      </c>
      <c r="G11" s="9">
        <v>90</v>
      </c>
      <c r="H11" s="9">
        <v>90</v>
      </c>
      <c r="I11" s="9">
        <v>100</v>
      </c>
      <c r="J11" s="9"/>
      <c r="K11" s="6">
        <f t="shared" si="0"/>
        <v>79.166666666666671</v>
      </c>
      <c r="L11" s="51"/>
      <c r="M11" s="52"/>
      <c r="N11" s="52"/>
      <c r="O11" s="53"/>
      <c r="P11" s="53"/>
      <c r="Q11" s="53"/>
      <c r="R11" s="53"/>
      <c r="S11" s="53"/>
      <c r="T11" s="53"/>
    </row>
    <row r="12" spans="2:20" x14ac:dyDescent="0.25">
      <c r="B12" s="8">
        <f t="shared" si="1"/>
        <v>4</v>
      </c>
      <c r="C12" s="8" t="s">
        <v>145</v>
      </c>
      <c r="D12" s="2" t="s">
        <v>168</v>
      </c>
      <c r="E12" s="9">
        <v>75</v>
      </c>
      <c r="F12" s="9">
        <v>70</v>
      </c>
      <c r="G12" s="9">
        <v>70</v>
      </c>
      <c r="H12" s="9">
        <v>70</v>
      </c>
      <c r="I12" s="9">
        <v>70</v>
      </c>
      <c r="J12" s="9"/>
      <c r="K12" s="6">
        <f t="shared" si="0"/>
        <v>59.166666666666664</v>
      </c>
      <c r="L12" s="51"/>
      <c r="M12" s="52"/>
      <c r="N12" s="52"/>
      <c r="O12" s="53"/>
      <c r="P12" s="53"/>
      <c r="Q12" s="53"/>
      <c r="R12" s="53"/>
      <c r="S12" s="53"/>
      <c r="T12" s="53"/>
    </row>
    <row r="13" spans="2:20" x14ac:dyDescent="0.25">
      <c r="B13" s="8">
        <f t="shared" si="1"/>
        <v>5</v>
      </c>
      <c r="C13" s="8" t="s">
        <v>146</v>
      </c>
      <c r="D13" s="2" t="s">
        <v>169</v>
      </c>
      <c r="E13" s="9">
        <v>85</v>
      </c>
      <c r="F13" s="9">
        <v>85</v>
      </c>
      <c r="G13" s="9">
        <v>90</v>
      </c>
      <c r="H13" s="9">
        <v>90</v>
      </c>
      <c r="I13" s="9">
        <v>90</v>
      </c>
      <c r="J13" s="9"/>
      <c r="K13" s="6">
        <f t="shared" si="0"/>
        <v>73.333333333333329</v>
      </c>
      <c r="L13" s="51"/>
      <c r="M13" s="52"/>
      <c r="N13" s="52"/>
      <c r="O13" s="53"/>
      <c r="P13" s="53"/>
      <c r="Q13" s="53"/>
      <c r="R13" s="53"/>
      <c r="S13" s="53"/>
      <c r="T13" s="53"/>
    </row>
    <row r="14" spans="2:20" x14ac:dyDescent="0.25">
      <c r="B14" s="8">
        <f t="shared" si="1"/>
        <v>6</v>
      </c>
      <c r="C14" s="8" t="s">
        <v>147</v>
      </c>
      <c r="D14" s="2" t="s">
        <v>170</v>
      </c>
      <c r="E14" s="9">
        <v>85</v>
      </c>
      <c r="F14" s="9">
        <v>90</v>
      </c>
      <c r="G14" s="9">
        <v>90</v>
      </c>
      <c r="H14" s="9">
        <v>90</v>
      </c>
      <c r="I14" s="9">
        <v>75</v>
      </c>
      <c r="J14" s="9"/>
      <c r="K14" s="6">
        <f t="shared" si="0"/>
        <v>71.666666666666671</v>
      </c>
      <c r="L14" s="51"/>
      <c r="M14" s="52"/>
      <c r="N14" s="52"/>
      <c r="O14" s="53"/>
      <c r="P14" s="53"/>
      <c r="Q14" s="53"/>
      <c r="R14" s="53"/>
      <c r="S14" s="53"/>
      <c r="T14" s="53"/>
    </row>
    <row r="15" spans="2:20" x14ac:dyDescent="0.25">
      <c r="B15" s="8">
        <f t="shared" si="1"/>
        <v>7</v>
      </c>
      <c r="C15" s="8" t="s">
        <v>148</v>
      </c>
      <c r="D15" s="2" t="s">
        <v>171</v>
      </c>
      <c r="E15" s="9">
        <v>75</v>
      </c>
      <c r="F15" s="9">
        <v>0</v>
      </c>
      <c r="G15" s="9">
        <v>0</v>
      </c>
      <c r="H15" s="9">
        <v>0</v>
      </c>
      <c r="I15" s="9">
        <v>0</v>
      </c>
      <c r="J15" s="9"/>
      <c r="K15" s="6">
        <f t="shared" si="0"/>
        <v>12.5</v>
      </c>
      <c r="L15" s="51"/>
      <c r="M15" s="52"/>
      <c r="N15" s="52"/>
      <c r="O15" s="53"/>
      <c r="P15" s="53"/>
      <c r="Q15" s="53"/>
      <c r="R15" s="53"/>
      <c r="S15" s="53"/>
      <c r="T15" s="53"/>
    </row>
    <row r="16" spans="2:20" x14ac:dyDescent="0.25">
      <c r="B16" s="8">
        <f t="shared" si="1"/>
        <v>8</v>
      </c>
      <c r="C16" s="8" t="s">
        <v>149</v>
      </c>
      <c r="D16" s="2" t="s">
        <v>172</v>
      </c>
      <c r="E16" s="9">
        <v>80</v>
      </c>
      <c r="F16" s="9">
        <v>90</v>
      </c>
      <c r="G16" s="9">
        <v>85</v>
      </c>
      <c r="H16" s="9">
        <v>85</v>
      </c>
      <c r="I16" s="9">
        <v>80</v>
      </c>
      <c r="J16" s="9"/>
      <c r="K16" s="6">
        <f t="shared" si="0"/>
        <v>70</v>
      </c>
      <c r="L16" s="51"/>
      <c r="M16" s="52"/>
      <c r="N16" s="52"/>
      <c r="O16" s="53"/>
      <c r="P16" s="53"/>
      <c r="Q16" s="53"/>
      <c r="R16" s="53"/>
      <c r="S16" s="53"/>
      <c r="T16" s="53"/>
    </row>
    <row r="17" spans="2:20" x14ac:dyDescent="0.25">
      <c r="B17" s="8">
        <f t="shared" si="1"/>
        <v>9</v>
      </c>
      <c r="C17" s="8" t="s">
        <v>150</v>
      </c>
      <c r="D17" s="2" t="s">
        <v>173</v>
      </c>
      <c r="E17" s="9">
        <v>85</v>
      </c>
      <c r="F17" s="9">
        <v>95</v>
      </c>
      <c r="G17" s="9">
        <v>100</v>
      </c>
      <c r="H17" s="9">
        <v>100</v>
      </c>
      <c r="I17" s="9">
        <v>100</v>
      </c>
      <c r="J17" s="9"/>
      <c r="K17" s="6">
        <f t="shared" si="0"/>
        <v>80</v>
      </c>
      <c r="L17" s="51"/>
      <c r="M17" s="52"/>
      <c r="N17" s="52"/>
      <c r="O17" s="53"/>
      <c r="P17" s="53"/>
      <c r="Q17" s="53"/>
      <c r="R17" s="53"/>
      <c r="S17" s="53"/>
      <c r="T17" s="53"/>
    </row>
    <row r="18" spans="2:20" x14ac:dyDescent="0.25">
      <c r="B18" s="8">
        <f t="shared" si="1"/>
        <v>10</v>
      </c>
      <c r="C18" s="8" t="s">
        <v>151</v>
      </c>
      <c r="D18" s="2" t="s">
        <v>174</v>
      </c>
      <c r="E18" s="9">
        <v>85</v>
      </c>
      <c r="F18" s="9">
        <v>95</v>
      </c>
      <c r="G18" s="9">
        <v>90</v>
      </c>
      <c r="H18" s="9">
        <v>90</v>
      </c>
      <c r="I18" s="9">
        <v>90</v>
      </c>
      <c r="J18" s="9"/>
      <c r="K18" s="6">
        <f t="shared" si="0"/>
        <v>75</v>
      </c>
      <c r="L18" s="51"/>
      <c r="M18" s="52"/>
      <c r="N18" s="52"/>
      <c r="O18" s="53"/>
      <c r="P18" s="53"/>
      <c r="Q18" s="53"/>
      <c r="R18" s="53"/>
      <c r="S18" s="53"/>
      <c r="T18" s="53"/>
    </row>
    <row r="19" spans="2:20" x14ac:dyDescent="0.25">
      <c r="B19" s="8">
        <f t="shared" si="1"/>
        <v>11</v>
      </c>
      <c r="C19" s="8" t="s">
        <v>152</v>
      </c>
      <c r="D19" s="2" t="s">
        <v>175</v>
      </c>
      <c r="E19" s="9">
        <v>85</v>
      </c>
      <c r="F19" s="9">
        <v>80</v>
      </c>
      <c r="G19" s="9">
        <v>90</v>
      </c>
      <c r="H19" s="9">
        <v>90</v>
      </c>
      <c r="I19" s="9">
        <v>75</v>
      </c>
      <c r="J19" s="9"/>
      <c r="K19" s="6">
        <f t="shared" si="0"/>
        <v>70</v>
      </c>
      <c r="L19" s="51"/>
      <c r="M19" s="52"/>
      <c r="N19" s="52"/>
      <c r="O19" s="53"/>
      <c r="P19" s="53"/>
      <c r="Q19" s="53"/>
      <c r="R19" s="53"/>
      <c r="S19" s="53"/>
      <c r="T19" s="53"/>
    </row>
    <row r="20" spans="2:20" x14ac:dyDescent="0.25">
      <c r="B20" s="8">
        <f t="shared" si="1"/>
        <v>12</v>
      </c>
      <c r="C20" s="8" t="s">
        <v>153</v>
      </c>
      <c r="D20" s="2" t="s">
        <v>176</v>
      </c>
      <c r="E20" s="9">
        <v>85</v>
      </c>
      <c r="F20" s="9">
        <v>90</v>
      </c>
      <c r="G20" s="9">
        <v>100</v>
      </c>
      <c r="H20" s="9">
        <v>100</v>
      </c>
      <c r="I20" s="9">
        <v>100</v>
      </c>
      <c r="J20" s="9"/>
      <c r="K20" s="6">
        <f t="shared" si="0"/>
        <v>79.166666666666671</v>
      </c>
      <c r="L20" s="51"/>
      <c r="M20" s="52"/>
      <c r="N20" s="52"/>
      <c r="O20" s="53"/>
      <c r="P20" s="53"/>
      <c r="Q20" s="53"/>
      <c r="R20" s="53"/>
      <c r="S20" s="53"/>
      <c r="T20" s="53"/>
    </row>
    <row r="21" spans="2:20" x14ac:dyDescent="0.25">
      <c r="B21" s="8">
        <f t="shared" si="1"/>
        <v>13</v>
      </c>
      <c r="C21" s="8" t="s">
        <v>154</v>
      </c>
      <c r="D21" s="2" t="s">
        <v>178</v>
      </c>
      <c r="E21" s="9">
        <v>85</v>
      </c>
      <c r="F21" s="9">
        <v>80</v>
      </c>
      <c r="G21" s="9">
        <v>90</v>
      </c>
      <c r="H21" s="9">
        <v>90</v>
      </c>
      <c r="I21" s="9">
        <v>90</v>
      </c>
      <c r="J21" s="9"/>
      <c r="K21" s="6">
        <f t="shared" si="0"/>
        <v>72.5</v>
      </c>
      <c r="L21" s="51"/>
      <c r="M21" s="52"/>
      <c r="N21" s="52"/>
      <c r="O21" s="53"/>
      <c r="P21" s="53"/>
      <c r="Q21" s="53"/>
      <c r="R21" s="53"/>
      <c r="S21" s="53"/>
      <c r="T21" s="53"/>
    </row>
    <row r="22" spans="2:20" x14ac:dyDescent="0.25">
      <c r="B22" s="8">
        <f t="shared" si="1"/>
        <v>14</v>
      </c>
      <c r="C22" s="8" t="s">
        <v>155</v>
      </c>
      <c r="D22" s="2" t="s">
        <v>179</v>
      </c>
      <c r="E22" s="9">
        <v>85</v>
      </c>
      <c r="F22" s="9">
        <v>70</v>
      </c>
      <c r="G22" s="9">
        <v>90</v>
      </c>
      <c r="H22" s="9">
        <v>90</v>
      </c>
      <c r="I22" s="9">
        <v>80</v>
      </c>
      <c r="J22" s="9"/>
      <c r="K22" s="6">
        <f t="shared" si="0"/>
        <v>69.166666666666671</v>
      </c>
      <c r="L22" s="51"/>
      <c r="M22" s="52"/>
      <c r="N22" s="52"/>
      <c r="O22" s="53"/>
      <c r="P22" s="53"/>
      <c r="Q22" s="53"/>
      <c r="R22" s="53"/>
      <c r="S22" s="53"/>
      <c r="T22" s="53"/>
    </row>
    <row r="23" spans="2:20" x14ac:dyDescent="0.25">
      <c r="B23" s="8">
        <f t="shared" si="1"/>
        <v>15</v>
      </c>
      <c r="C23" s="8" t="s">
        <v>156</v>
      </c>
      <c r="D23" s="2" t="s">
        <v>180</v>
      </c>
      <c r="E23" s="9">
        <v>75</v>
      </c>
      <c r="F23" s="9">
        <v>0</v>
      </c>
      <c r="G23" s="9">
        <v>0</v>
      </c>
      <c r="H23" s="9">
        <v>0</v>
      </c>
      <c r="I23" s="9">
        <v>0</v>
      </c>
      <c r="J23" s="9"/>
      <c r="K23" s="6">
        <f t="shared" si="0"/>
        <v>12.5</v>
      </c>
      <c r="L23" s="51"/>
      <c r="M23" s="52"/>
      <c r="N23" s="52"/>
      <c r="O23" s="53"/>
      <c r="P23" s="53"/>
      <c r="Q23" s="53"/>
      <c r="R23" s="53"/>
      <c r="S23" s="53"/>
      <c r="T23" s="53"/>
    </row>
    <row r="24" spans="2:20" x14ac:dyDescent="0.25">
      <c r="B24" s="8">
        <f t="shared" si="1"/>
        <v>16</v>
      </c>
      <c r="C24" s="8" t="s">
        <v>157</v>
      </c>
      <c r="D24" s="2" t="s">
        <v>181</v>
      </c>
      <c r="E24" s="9">
        <v>80</v>
      </c>
      <c r="F24" s="9">
        <v>80</v>
      </c>
      <c r="G24" s="9">
        <v>90</v>
      </c>
      <c r="H24" s="9">
        <v>90</v>
      </c>
      <c r="I24" s="9">
        <v>70</v>
      </c>
      <c r="J24" s="9"/>
      <c r="K24" s="6">
        <f t="shared" si="0"/>
        <v>68.333333333333329</v>
      </c>
      <c r="L24" s="51"/>
      <c r="M24" s="52"/>
      <c r="N24" s="52"/>
      <c r="O24" s="53"/>
      <c r="P24" s="53"/>
      <c r="Q24" s="53"/>
      <c r="R24" s="53"/>
      <c r="S24" s="53"/>
      <c r="T24" s="53"/>
    </row>
    <row r="25" spans="2:20" x14ac:dyDescent="0.25">
      <c r="B25" s="8">
        <f t="shared" si="1"/>
        <v>17</v>
      </c>
      <c r="C25" s="8" t="s">
        <v>158</v>
      </c>
      <c r="D25" s="2" t="s">
        <v>182</v>
      </c>
      <c r="E25" s="9">
        <v>90</v>
      </c>
      <c r="F25" s="9">
        <v>90</v>
      </c>
      <c r="G25" s="9">
        <v>90</v>
      </c>
      <c r="H25" s="9">
        <v>90</v>
      </c>
      <c r="I25" s="9">
        <v>90</v>
      </c>
      <c r="J25" s="9"/>
      <c r="K25" s="6">
        <f t="shared" si="0"/>
        <v>75</v>
      </c>
      <c r="L25" s="51"/>
      <c r="M25" s="52"/>
      <c r="N25" s="52"/>
      <c r="O25" s="53"/>
      <c r="P25" s="53"/>
      <c r="Q25" s="53"/>
      <c r="R25" s="53"/>
      <c r="S25" s="53"/>
      <c r="T25" s="53"/>
    </row>
    <row r="26" spans="2:20" x14ac:dyDescent="0.25">
      <c r="B26" s="8">
        <f t="shared" si="1"/>
        <v>18</v>
      </c>
      <c r="C26" s="8" t="s">
        <v>159</v>
      </c>
      <c r="D26" s="2" t="s">
        <v>183</v>
      </c>
      <c r="E26" s="9">
        <v>90</v>
      </c>
      <c r="F26" s="9">
        <v>90</v>
      </c>
      <c r="G26" s="9">
        <v>90</v>
      </c>
      <c r="H26" s="9">
        <v>90</v>
      </c>
      <c r="I26" s="9">
        <v>100</v>
      </c>
      <c r="J26" s="9"/>
      <c r="K26" s="6">
        <f t="shared" si="0"/>
        <v>76.666666666666671</v>
      </c>
      <c r="L26" s="51"/>
      <c r="M26" s="52"/>
      <c r="N26" s="52"/>
      <c r="O26" s="53"/>
      <c r="P26" s="53"/>
      <c r="Q26" s="53"/>
      <c r="R26" s="53"/>
      <c r="S26" s="53"/>
      <c r="T26" s="53"/>
    </row>
    <row r="27" spans="2:20" x14ac:dyDescent="0.25">
      <c r="B27" s="8">
        <f t="shared" si="1"/>
        <v>19</v>
      </c>
      <c r="C27" s="8" t="s">
        <v>160</v>
      </c>
      <c r="D27" s="2" t="s">
        <v>184</v>
      </c>
      <c r="E27" s="9">
        <v>80</v>
      </c>
      <c r="F27" s="9">
        <v>80</v>
      </c>
      <c r="G27" s="9">
        <v>90</v>
      </c>
      <c r="H27" s="9">
        <v>90</v>
      </c>
      <c r="I27" s="9">
        <v>100</v>
      </c>
      <c r="J27" s="9"/>
      <c r="K27" s="6">
        <f t="shared" si="0"/>
        <v>73.333333333333329</v>
      </c>
      <c r="L27" s="51"/>
      <c r="M27" s="52"/>
      <c r="N27" s="52"/>
      <c r="O27" s="53"/>
      <c r="P27" s="53"/>
      <c r="Q27" s="53"/>
      <c r="R27" s="53"/>
      <c r="S27" s="53"/>
      <c r="T27" s="53"/>
    </row>
    <row r="28" spans="2:20" x14ac:dyDescent="0.25">
      <c r="B28" s="8">
        <f t="shared" si="1"/>
        <v>20</v>
      </c>
      <c r="C28" s="8" t="s">
        <v>161</v>
      </c>
      <c r="D28" s="2" t="s">
        <v>185</v>
      </c>
      <c r="E28" s="9">
        <v>75</v>
      </c>
      <c r="F28" s="9">
        <v>80</v>
      </c>
      <c r="G28" s="9">
        <v>80</v>
      </c>
      <c r="H28" s="9">
        <v>80</v>
      </c>
      <c r="I28" s="9">
        <v>80</v>
      </c>
      <c r="J28" s="9"/>
      <c r="K28" s="6">
        <f t="shared" si="0"/>
        <v>65.833333333333329</v>
      </c>
      <c r="L28" s="51"/>
      <c r="M28" s="52"/>
      <c r="N28" s="52"/>
      <c r="O28" s="53"/>
      <c r="P28" s="53"/>
      <c r="Q28" s="53"/>
      <c r="R28" s="53"/>
      <c r="S28" s="53"/>
      <c r="T28" s="53"/>
    </row>
    <row r="29" spans="2:20" x14ac:dyDescent="0.25">
      <c r="B29" s="8">
        <f t="shared" si="1"/>
        <v>21</v>
      </c>
      <c r="C29" s="8" t="s">
        <v>162</v>
      </c>
      <c r="D29" s="20" t="s">
        <v>186</v>
      </c>
      <c r="E29" s="9">
        <v>80</v>
      </c>
      <c r="F29" s="9">
        <v>0</v>
      </c>
      <c r="G29" s="9">
        <v>80</v>
      </c>
      <c r="H29" s="9">
        <v>80</v>
      </c>
      <c r="I29" s="9">
        <v>80</v>
      </c>
      <c r="J29" s="9"/>
      <c r="K29" s="6">
        <f>SUM(E29:J29)/6</f>
        <v>53.333333333333336</v>
      </c>
      <c r="L29" s="51"/>
      <c r="M29" s="52"/>
      <c r="N29" s="52"/>
      <c r="O29" s="53"/>
      <c r="P29" s="53"/>
      <c r="Q29" s="53"/>
      <c r="R29" s="53"/>
      <c r="S29" s="53"/>
      <c r="T29" s="53"/>
    </row>
    <row r="30" spans="2:20" x14ac:dyDescent="0.25">
      <c r="B30" s="8">
        <f t="shared" si="1"/>
        <v>22</v>
      </c>
      <c r="C30" s="8"/>
      <c r="D30" s="19"/>
      <c r="E30" s="9"/>
      <c r="F30" s="9"/>
      <c r="G30" s="9"/>
      <c r="H30" s="9"/>
      <c r="I30" s="9"/>
      <c r="J30" s="9"/>
      <c r="K30" s="6">
        <f t="shared" ref="K30:K47" si="2">SUM(E30:J30)/6</f>
        <v>0</v>
      </c>
    </row>
    <row r="31" spans="2:20" x14ac:dyDescent="0.25">
      <c r="B31" s="8">
        <f t="shared" si="1"/>
        <v>23</v>
      </c>
      <c r="C31" s="8"/>
      <c r="D31" s="19"/>
      <c r="E31" s="9"/>
      <c r="F31" s="9"/>
      <c r="G31" s="9"/>
      <c r="H31" s="9"/>
      <c r="I31" s="9"/>
      <c r="J31" s="9"/>
      <c r="K31" s="6">
        <f t="shared" si="2"/>
        <v>0</v>
      </c>
    </row>
    <row r="32" spans="2:20" x14ac:dyDescent="0.25">
      <c r="B32" s="8">
        <f t="shared" si="1"/>
        <v>24</v>
      </c>
      <c r="C32" s="8"/>
      <c r="D32" s="19"/>
      <c r="E32" s="9"/>
      <c r="F32" s="9"/>
      <c r="G32" s="9"/>
      <c r="H32" s="9"/>
      <c r="I32" s="9"/>
      <c r="J32" s="9"/>
      <c r="K32" s="6">
        <f t="shared" si="2"/>
        <v>0</v>
      </c>
    </row>
    <row r="33" spans="2:11" x14ac:dyDescent="0.25">
      <c r="B33" s="8">
        <f t="shared" si="1"/>
        <v>25</v>
      </c>
      <c r="C33" s="8"/>
      <c r="D33" s="19"/>
      <c r="E33" s="9"/>
      <c r="F33" s="9"/>
      <c r="G33" s="9"/>
      <c r="H33" s="9"/>
      <c r="I33" s="9"/>
      <c r="J33" s="9"/>
      <c r="K33" s="6">
        <f t="shared" si="2"/>
        <v>0</v>
      </c>
    </row>
    <row r="34" spans="2:11" x14ac:dyDescent="0.25">
      <c r="B34" s="8">
        <f t="shared" si="1"/>
        <v>26</v>
      </c>
      <c r="C34" s="8"/>
      <c r="D34" s="8"/>
      <c r="E34" s="9"/>
      <c r="F34" s="9"/>
      <c r="G34" s="9"/>
      <c r="H34" s="9"/>
      <c r="I34" s="9"/>
      <c r="J34" s="9"/>
      <c r="K34" s="6">
        <f t="shared" si="2"/>
        <v>0</v>
      </c>
    </row>
    <row r="35" spans="2:11" x14ac:dyDescent="0.25">
      <c r="B35" s="8">
        <f t="shared" si="1"/>
        <v>27</v>
      </c>
      <c r="C35" s="8"/>
      <c r="D35" s="8"/>
      <c r="E35" s="9"/>
      <c r="F35" s="9"/>
      <c r="G35" s="9"/>
      <c r="H35" s="9"/>
      <c r="I35" s="9"/>
      <c r="J35" s="9"/>
      <c r="K35" s="6">
        <f t="shared" si="2"/>
        <v>0</v>
      </c>
    </row>
    <row r="36" spans="2:11" x14ac:dyDescent="0.25">
      <c r="B36" s="8">
        <f t="shared" si="1"/>
        <v>28</v>
      </c>
      <c r="C36" s="8"/>
      <c r="D36" s="8"/>
      <c r="E36" s="9"/>
      <c r="F36" s="9"/>
      <c r="G36" s="9"/>
      <c r="H36" s="9"/>
      <c r="I36" s="9"/>
      <c r="J36" s="9"/>
      <c r="K36" s="6">
        <f t="shared" si="2"/>
        <v>0</v>
      </c>
    </row>
    <row r="37" spans="2:11" x14ac:dyDescent="0.25">
      <c r="B37" s="8">
        <f t="shared" si="1"/>
        <v>29</v>
      </c>
      <c r="C37" s="8"/>
      <c r="D37" s="8"/>
      <c r="E37" s="9"/>
      <c r="F37" s="9"/>
      <c r="G37" s="9"/>
      <c r="H37" s="9"/>
      <c r="I37" s="9"/>
      <c r="J37" s="9"/>
      <c r="K37" s="6">
        <f t="shared" si="2"/>
        <v>0</v>
      </c>
    </row>
    <row r="38" spans="2:11" x14ac:dyDescent="0.25">
      <c r="B38" s="8">
        <f t="shared" si="1"/>
        <v>30</v>
      </c>
      <c r="C38" s="8"/>
      <c r="D38" s="8"/>
      <c r="E38" s="9"/>
      <c r="F38" s="9"/>
      <c r="G38" s="9"/>
      <c r="H38" s="9"/>
      <c r="I38" s="9"/>
      <c r="J38" s="9"/>
      <c r="K38" s="6">
        <f t="shared" si="2"/>
        <v>0</v>
      </c>
    </row>
    <row r="39" spans="2:11" x14ac:dyDescent="0.25">
      <c r="B39" s="8">
        <f t="shared" si="1"/>
        <v>31</v>
      </c>
      <c r="C39" s="4"/>
      <c r="D39" s="8"/>
      <c r="E39" s="9"/>
      <c r="F39" s="9"/>
      <c r="G39" s="9"/>
      <c r="H39" s="9"/>
      <c r="I39" s="9"/>
      <c r="J39" s="9"/>
      <c r="K39" s="6">
        <f t="shared" si="2"/>
        <v>0</v>
      </c>
    </row>
    <row r="40" spans="2:11" x14ac:dyDescent="0.25">
      <c r="B40" s="8">
        <f t="shared" si="1"/>
        <v>32</v>
      </c>
      <c r="C40" s="4"/>
      <c r="D40" s="8"/>
      <c r="E40" s="9"/>
      <c r="F40" s="9"/>
      <c r="G40" s="9"/>
      <c r="H40" s="9"/>
      <c r="I40" s="9"/>
      <c r="J40" s="9"/>
      <c r="K40" s="6">
        <f t="shared" si="2"/>
        <v>0</v>
      </c>
    </row>
    <row r="41" spans="2:11" x14ac:dyDescent="0.25">
      <c r="B41" s="8">
        <f t="shared" si="1"/>
        <v>33</v>
      </c>
      <c r="C41" s="4"/>
      <c r="D41" s="8"/>
      <c r="E41" s="9"/>
      <c r="F41" s="9"/>
      <c r="G41" s="9"/>
      <c r="H41" s="9"/>
      <c r="I41" s="9"/>
      <c r="J41" s="9"/>
      <c r="K41" s="6">
        <f t="shared" si="2"/>
        <v>0</v>
      </c>
    </row>
    <row r="42" spans="2:11" x14ac:dyDescent="0.25">
      <c r="B42" s="8">
        <f t="shared" si="1"/>
        <v>34</v>
      </c>
      <c r="C42" s="4"/>
      <c r="D42" s="8"/>
      <c r="E42" s="9"/>
      <c r="F42" s="9"/>
      <c r="G42" s="9"/>
      <c r="H42" s="9"/>
      <c r="I42" s="9"/>
      <c r="J42" s="9"/>
      <c r="K42" s="6">
        <f t="shared" si="2"/>
        <v>0</v>
      </c>
    </row>
    <row r="43" spans="2:11" x14ac:dyDescent="0.25">
      <c r="B43" s="8">
        <f t="shared" si="1"/>
        <v>35</v>
      </c>
      <c r="C43" s="4"/>
      <c r="D43" s="8"/>
      <c r="E43" s="9"/>
      <c r="F43" s="9"/>
      <c r="G43" s="9"/>
      <c r="H43" s="9"/>
      <c r="I43" s="9"/>
      <c r="J43" s="9"/>
      <c r="K43" s="6">
        <f t="shared" si="2"/>
        <v>0</v>
      </c>
    </row>
    <row r="44" spans="2:11" x14ac:dyDescent="0.25">
      <c r="B44" s="8">
        <f t="shared" si="1"/>
        <v>36</v>
      </c>
      <c r="C44" s="4"/>
      <c r="D44" s="8"/>
      <c r="E44" s="9"/>
      <c r="F44" s="9"/>
      <c r="G44" s="9"/>
      <c r="H44" s="9"/>
      <c r="I44" s="9"/>
      <c r="J44" s="9"/>
      <c r="K44" s="6">
        <f t="shared" si="2"/>
        <v>0</v>
      </c>
    </row>
    <row r="45" spans="2:11" x14ac:dyDescent="0.25">
      <c r="B45" s="8">
        <f t="shared" si="1"/>
        <v>37</v>
      </c>
      <c r="C45" s="4"/>
      <c r="D45" s="8"/>
      <c r="E45" s="9"/>
      <c r="F45" s="9"/>
      <c r="G45" s="9"/>
      <c r="H45" s="9"/>
      <c r="I45" s="9"/>
      <c r="J45" s="9"/>
      <c r="K45" s="6">
        <f t="shared" si="2"/>
        <v>0</v>
      </c>
    </row>
    <row r="46" spans="2:11" x14ac:dyDescent="0.25">
      <c r="B46" s="8">
        <f t="shared" si="1"/>
        <v>38</v>
      </c>
      <c r="C46" s="4"/>
      <c r="D46" s="8"/>
      <c r="E46" s="9"/>
      <c r="F46" s="9"/>
      <c r="G46" s="9"/>
      <c r="H46" s="9"/>
      <c r="I46" s="9"/>
      <c r="J46" s="9"/>
      <c r="K46" s="6">
        <f t="shared" si="2"/>
        <v>0</v>
      </c>
    </row>
    <row r="47" spans="2:11" x14ac:dyDescent="0.25">
      <c r="B47" s="8">
        <f t="shared" si="1"/>
        <v>39</v>
      </c>
      <c r="C47" s="2"/>
      <c r="D47" s="16"/>
      <c r="E47" s="2"/>
      <c r="F47" s="2"/>
      <c r="G47" s="2"/>
      <c r="H47" s="2"/>
      <c r="I47" s="2"/>
      <c r="J47" s="2"/>
      <c r="K47" s="6">
        <f t="shared" si="2"/>
        <v>0</v>
      </c>
    </row>
    <row r="48" spans="2:11" x14ac:dyDescent="0.25">
      <c r="C48" s="22" t="s">
        <v>18</v>
      </c>
      <c r="D48" s="22"/>
      <c r="E48" s="11">
        <f>COUNTIF(E9:E47,"&gt;=70")</f>
        <v>21</v>
      </c>
      <c r="F48" s="11">
        <f>COUNTIF(F9:F47,"&gt;=70")</f>
        <v>18</v>
      </c>
      <c r="G48" s="11">
        <f>COUNTIF(G9:G47,"&gt;=70")</f>
        <v>19</v>
      </c>
      <c r="H48" s="11">
        <f>COUNTIF(H9:H47,"&gt;=70")</f>
        <v>19</v>
      </c>
      <c r="I48" s="11">
        <f>COUNTIF(I9:I47,"&gt;=70")</f>
        <v>19</v>
      </c>
      <c r="J48" s="11">
        <f>COUNTIF(J9:J47,"&gt;=70")</f>
        <v>0</v>
      </c>
      <c r="K48" s="15">
        <f>COUNTIF(K9:K42,"&gt;=70")</f>
        <v>14</v>
      </c>
    </row>
    <row r="49" spans="3:11" x14ac:dyDescent="0.25">
      <c r="C49" s="29" t="s">
        <v>19</v>
      </c>
      <c r="D49" s="29"/>
      <c r="E49" s="12">
        <f>COUNTIF(E9:E47,"&lt;70")</f>
        <v>0</v>
      </c>
      <c r="F49" s="12">
        <f>COUNTIF(F9:F47,"&lt;70")</f>
        <v>3</v>
      </c>
      <c r="G49" s="12">
        <f>COUNTIF(G9:G47,"&lt;70")</f>
        <v>2</v>
      </c>
      <c r="H49" s="12">
        <f>COUNTIF(H9:H47,"&lt;70")</f>
        <v>2</v>
      </c>
      <c r="I49" s="11">
        <f>COUNTIF(I10:I48,"&gt;=70")</f>
        <v>18</v>
      </c>
      <c r="J49" s="12">
        <f>COUNTIF(J9:J47,"&lt;70")</f>
        <v>0</v>
      </c>
      <c r="K49" s="12">
        <f>COUNTIF(K9:K47,"&lt;70")</f>
        <v>25</v>
      </c>
    </row>
    <row r="50" spans="3:11" x14ac:dyDescent="0.25">
      <c r="C50" s="29" t="s">
        <v>20</v>
      </c>
      <c r="D50" s="29"/>
      <c r="E50" s="12">
        <f>COUNT(E9:E47)</f>
        <v>21</v>
      </c>
      <c r="F50" s="12">
        <f>COUNT(F9:F47)</f>
        <v>21</v>
      </c>
      <c r="G50" s="12">
        <f>COUNT(G9:G47)</f>
        <v>21</v>
      </c>
      <c r="H50" s="12">
        <f>COUNT(H9:H47)</f>
        <v>21</v>
      </c>
      <c r="I50" s="11">
        <f>COUNTIF(I11:I49,"&gt;=70")</f>
        <v>17</v>
      </c>
      <c r="J50" s="12">
        <f>COUNT(J9:J47)</f>
        <v>0</v>
      </c>
      <c r="K50" s="12">
        <f>COUNT(K9:K47)</f>
        <v>39</v>
      </c>
    </row>
    <row r="51" spans="3:11" x14ac:dyDescent="0.25">
      <c r="C51" s="30" t="s">
        <v>15</v>
      </c>
      <c r="D51" s="30"/>
      <c r="E51" s="13">
        <f>E48/E50</f>
        <v>1</v>
      </c>
      <c r="F51" s="14">
        <f t="shared" ref="F51:K51" si="3">F48/F50</f>
        <v>0.8571428571428571</v>
      </c>
      <c r="G51" s="13">
        <f>G48/G50</f>
        <v>0.90476190476190477</v>
      </c>
      <c r="H51" s="13">
        <f>H48/H50</f>
        <v>0.90476190476190477</v>
      </c>
      <c r="I51" s="14">
        <f t="shared" si="3"/>
        <v>1.1176470588235294</v>
      </c>
      <c r="J51" s="14" t="e">
        <f t="shared" si="3"/>
        <v>#DIV/0!</v>
      </c>
      <c r="K51" s="14">
        <f t="shared" si="3"/>
        <v>0.35897435897435898</v>
      </c>
    </row>
    <row r="52" spans="3:11" x14ac:dyDescent="0.25">
      <c r="C52" s="30" t="s">
        <v>16</v>
      </c>
      <c r="D52" s="30"/>
      <c r="E52" s="13">
        <f>E49/E50</f>
        <v>0</v>
      </c>
      <c r="F52" s="13">
        <f t="shared" ref="F52:K52" si="4">F49/F50</f>
        <v>0.14285714285714285</v>
      </c>
      <c r="G52" s="13">
        <f t="shared" si="4"/>
        <v>9.5238095238095233E-2</v>
      </c>
      <c r="H52" s="13">
        <f t="shared" si="4"/>
        <v>9.5238095238095233E-2</v>
      </c>
      <c r="I52" s="14">
        <f t="shared" si="4"/>
        <v>1.0588235294117647</v>
      </c>
      <c r="J52" s="14" t="e">
        <f t="shared" si="4"/>
        <v>#DIV/0!</v>
      </c>
      <c r="K52" s="14">
        <f t="shared" si="4"/>
        <v>0.64102564102564108</v>
      </c>
    </row>
    <row r="53" spans="3:11" x14ac:dyDescent="0.25">
      <c r="C53" s="27"/>
      <c r="D53" s="27"/>
    </row>
    <row r="54" spans="3:11" x14ac:dyDescent="0.25">
      <c r="C54" s="7"/>
      <c r="D54" s="7"/>
    </row>
    <row r="55" spans="3:11" x14ac:dyDescent="0.25">
      <c r="E55" s="31"/>
      <c r="F55" s="31"/>
      <c r="G55" s="31"/>
      <c r="H55" s="31"/>
      <c r="I55" s="31"/>
      <c r="J55" s="31"/>
    </row>
    <row r="56" spans="3:11" x14ac:dyDescent="0.25">
      <c r="E56" s="28" t="s">
        <v>17</v>
      </c>
      <c r="F56" s="28"/>
      <c r="G56" s="28"/>
      <c r="H56" s="28"/>
      <c r="I56" s="28"/>
      <c r="J56" s="28"/>
    </row>
  </sheetData>
  <mergeCells count="13">
    <mergeCell ref="E55:J55"/>
    <mergeCell ref="E56:J56"/>
    <mergeCell ref="B2:J2"/>
    <mergeCell ref="C3:J3"/>
    <mergeCell ref="E4:F4"/>
    <mergeCell ref="F6:J6"/>
    <mergeCell ref="C48:D48"/>
    <mergeCell ref="C49:D49"/>
    <mergeCell ref="K4:L4"/>
    <mergeCell ref="C50:D50"/>
    <mergeCell ref="C51:D51"/>
    <mergeCell ref="C52:D52"/>
    <mergeCell ref="C53:D53"/>
  </mergeCells>
  <phoneticPr fontId="8" type="noConversion"/>
  <pageMargins left="0.23622047244094491" right="0.23622047244094491" top="0.74803149606299213" bottom="0.74803149606299213" header="0.31496062992125984" footer="0.31496062992125984"/>
  <pageSetup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87EA6-F78A-41AE-A2F7-5A2076317732}">
  <dimension ref="B2:P59"/>
  <sheetViews>
    <sheetView tabSelected="1" topLeftCell="A6" zoomScale="71" zoomScaleNormal="71" zoomScalePageLayoutView="125" workbookViewId="0">
      <selection activeCell="L33" sqref="L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0" customWidth="1"/>
    <col min="5" max="5" width="7.140625" customWidth="1"/>
    <col min="6" max="8" width="5.7109375" customWidth="1"/>
    <col min="9" max="9" width="8.7109375" customWidth="1"/>
    <col min="10" max="11" width="5.7109375" customWidth="1"/>
  </cols>
  <sheetData>
    <row r="2" spans="2:16" ht="15.75" x14ac:dyDescent="0.25">
      <c r="B2" s="23" t="s">
        <v>9</v>
      </c>
      <c r="C2" s="23"/>
      <c r="D2" s="23"/>
      <c r="E2" s="23"/>
      <c r="F2" s="23"/>
      <c r="G2" s="23"/>
      <c r="H2" s="23"/>
      <c r="I2" s="1"/>
      <c r="J2" s="1"/>
    </row>
    <row r="3" spans="2:16" x14ac:dyDescent="0.25">
      <c r="C3" s="24" t="s">
        <v>8</v>
      </c>
      <c r="D3" s="24"/>
      <c r="E3" s="24"/>
      <c r="F3" s="24"/>
      <c r="G3" s="24"/>
      <c r="H3" s="24"/>
      <c r="I3" s="7"/>
      <c r="J3" s="7"/>
    </row>
    <row r="4" spans="2:16" x14ac:dyDescent="0.25">
      <c r="C4" t="s">
        <v>0</v>
      </c>
      <c r="D4" s="17" t="s">
        <v>189</v>
      </c>
      <c r="E4" s="25" t="s">
        <v>188</v>
      </c>
      <c r="F4" s="25"/>
      <c r="I4" s="26">
        <v>45357</v>
      </c>
      <c r="J4" s="26"/>
    </row>
    <row r="5" spans="2:16" ht="6.75" customHeight="1" x14ac:dyDescent="0.25">
      <c r="D5" s="3"/>
    </row>
    <row r="6" spans="2:16" x14ac:dyDescent="0.25">
      <c r="C6" t="s">
        <v>3</v>
      </c>
      <c r="D6" s="18" t="s">
        <v>138</v>
      </c>
      <c r="E6" s="7"/>
      <c r="F6" s="44" t="s">
        <v>24</v>
      </c>
      <c r="G6" s="44"/>
      <c r="H6" s="44"/>
    </row>
    <row r="7" spans="2:16" ht="11.25" customHeight="1" x14ac:dyDescent="0.25"/>
    <row r="8" spans="2:16" x14ac:dyDescent="0.25">
      <c r="B8" s="2" t="s">
        <v>4</v>
      </c>
      <c r="C8" s="2" t="s">
        <v>6</v>
      </c>
      <c r="D8" s="9" t="s">
        <v>5</v>
      </c>
      <c r="E8" s="9" t="s">
        <v>7</v>
      </c>
      <c r="F8" s="9" t="s">
        <v>10</v>
      </c>
      <c r="G8" s="9" t="s">
        <v>11</v>
      </c>
      <c r="H8" s="9" t="s">
        <v>12</v>
      </c>
      <c r="I8" s="5" t="s">
        <v>22</v>
      </c>
    </row>
    <row r="9" spans="2:16" x14ac:dyDescent="0.25">
      <c r="B9" s="8">
        <v>1</v>
      </c>
      <c r="C9" s="8" t="s">
        <v>23</v>
      </c>
      <c r="D9" s="2" t="s">
        <v>163</v>
      </c>
      <c r="E9" s="9">
        <v>70</v>
      </c>
      <c r="F9" s="9">
        <v>70</v>
      </c>
      <c r="G9" s="9">
        <v>70</v>
      </c>
      <c r="H9" s="9">
        <v>70</v>
      </c>
      <c r="I9" s="6">
        <f>SUM(E9:H9)/4</f>
        <v>70</v>
      </c>
      <c r="J9" s="51"/>
      <c r="K9" s="52"/>
      <c r="L9" s="52"/>
      <c r="M9" s="53"/>
      <c r="N9" s="53"/>
      <c r="O9" s="53"/>
      <c r="P9" s="53"/>
    </row>
    <row r="10" spans="2:16" x14ac:dyDescent="0.25">
      <c r="B10" s="8">
        <f>B9+1</f>
        <v>2</v>
      </c>
      <c r="C10" s="8" t="s">
        <v>142</v>
      </c>
      <c r="D10" s="2" t="s">
        <v>164</v>
      </c>
      <c r="E10" s="9">
        <v>85</v>
      </c>
      <c r="F10" s="9">
        <v>90</v>
      </c>
      <c r="G10" s="9">
        <v>90</v>
      </c>
      <c r="H10" s="9">
        <v>95</v>
      </c>
      <c r="I10" s="6">
        <f t="shared" ref="I10:I50" si="0">SUM(E10:H10)/4</f>
        <v>90</v>
      </c>
      <c r="J10" s="51"/>
      <c r="K10" s="52"/>
      <c r="L10" s="52"/>
      <c r="M10" s="53"/>
      <c r="N10" s="53"/>
      <c r="O10" s="53"/>
      <c r="P10" s="53"/>
    </row>
    <row r="11" spans="2:16" x14ac:dyDescent="0.25">
      <c r="B11" s="8">
        <f>B10+1</f>
        <v>3</v>
      </c>
      <c r="C11" s="8" t="s">
        <v>143</v>
      </c>
      <c r="D11" s="2" t="s">
        <v>165</v>
      </c>
      <c r="E11" s="9">
        <v>95</v>
      </c>
      <c r="F11" s="9">
        <v>100</v>
      </c>
      <c r="G11" s="9">
        <v>100</v>
      </c>
      <c r="H11" s="9">
        <v>100</v>
      </c>
      <c r="I11" s="6">
        <f t="shared" si="0"/>
        <v>98.75</v>
      </c>
      <c r="J11" s="51"/>
      <c r="K11" s="52"/>
      <c r="L11" s="52"/>
      <c r="M11" s="53"/>
      <c r="N11" s="53"/>
      <c r="O11" s="53"/>
      <c r="P11" s="53"/>
    </row>
    <row r="12" spans="2:16" x14ac:dyDescent="0.25">
      <c r="B12" s="8">
        <f t="shared" ref="B12:B50" si="1">B11+1</f>
        <v>4</v>
      </c>
      <c r="C12" s="8" t="s">
        <v>144</v>
      </c>
      <c r="D12" s="2" t="s">
        <v>166</v>
      </c>
      <c r="E12" s="9">
        <v>95</v>
      </c>
      <c r="F12" s="9">
        <v>100</v>
      </c>
      <c r="G12" s="9">
        <v>100</v>
      </c>
      <c r="H12" s="9">
        <v>100</v>
      </c>
      <c r="I12" s="6">
        <f t="shared" si="0"/>
        <v>98.75</v>
      </c>
      <c r="J12" s="51"/>
      <c r="K12" s="52"/>
      <c r="L12" s="52"/>
      <c r="M12" s="53"/>
      <c r="N12" s="53"/>
      <c r="O12" s="53"/>
      <c r="P12" s="53"/>
    </row>
    <row r="13" spans="2:16" x14ac:dyDescent="0.25">
      <c r="B13" s="8">
        <f t="shared" si="1"/>
        <v>5</v>
      </c>
      <c r="C13" s="8" t="s">
        <v>90</v>
      </c>
      <c r="D13" s="2" t="s">
        <v>167</v>
      </c>
      <c r="E13" s="9">
        <v>70</v>
      </c>
      <c r="F13" s="9">
        <v>70</v>
      </c>
      <c r="G13" s="9">
        <v>70</v>
      </c>
      <c r="H13" s="9">
        <v>70</v>
      </c>
      <c r="I13" s="6">
        <f t="shared" si="0"/>
        <v>70</v>
      </c>
      <c r="J13" s="51"/>
      <c r="K13" s="52"/>
      <c r="L13" s="52"/>
      <c r="M13" s="53"/>
      <c r="N13" s="53"/>
      <c r="O13" s="53"/>
      <c r="P13" s="53"/>
    </row>
    <row r="14" spans="2:16" x14ac:dyDescent="0.25">
      <c r="B14" s="8">
        <f t="shared" si="1"/>
        <v>6</v>
      </c>
      <c r="C14" s="8" t="s">
        <v>145</v>
      </c>
      <c r="D14" s="2" t="s">
        <v>168</v>
      </c>
      <c r="E14" s="9">
        <v>75</v>
      </c>
      <c r="F14" s="9">
        <v>70</v>
      </c>
      <c r="G14" s="9">
        <v>70</v>
      </c>
      <c r="H14" s="9">
        <v>70</v>
      </c>
      <c r="I14" s="6">
        <f t="shared" si="0"/>
        <v>71.25</v>
      </c>
      <c r="J14" s="51"/>
      <c r="K14" s="52"/>
      <c r="L14" s="52"/>
      <c r="M14" s="53"/>
      <c r="N14" s="53"/>
      <c r="O14" s="53"/>
      <c r="P14" s="53"/>
    </row>
    <row r="15" spans="2:16" x14ac:dyDescent="0.25">
      <c r="B15" s="8">
        <f t="shared" si="1"/>
        <v>7</v>
      </c>
      <c r="C15" s="8" t="s">
        <v>146</v>
      </c>
      <c r="D15" s="2" t="s">
        <v>169</v>
      </c>
      <c r="E15" s="9">
        <v>85</v>
      </c>
      <c r="F15" s="9">
        <v>85</v>
      </c>
      <c r="G15" s="9">
        <v>90</v>
      </c>
      <c r="H15" s="9">
        <v>90</v>
      </c>
      <c r="I15" s="6">
        <f t="shared" si="0"/>
        <v>87.5</v>
      </c>
      <c r="J15" s="51"/>
      <c r="K15" s="52"/>
      <c r="L15" s="52"/>
      <c r="M15" s="53"/>
      <c r="N15" s="53"/>
      <c r="O15" s="53"/>
      <c r="P15" s="53"/>
    </row>
    <row r="16" spans="2:16" x14ac:dyDescent="0.25">
      <c r="B16" s="8">
        <f t="shared" si="1"/>
        <v>8</v>
      </c>
      <c r="C16" s="8" t="s">
        <v>147</v>
      </c>
      <c r="D16" s="2" t="s">
        <v>170</v>
      </c>
      <c r="E16" s="9">
        <v>85</v>
      </c>
      <c r="F16" s="9">
        <v>90</v>
      </c>
      <c r="G16" s="9">
        <v>90</v>
      </c>
      <c r="H16" s="9">
        <v>70</v>
      </c>
      <c r="I16" s="6">
        <f t="shared" si="0"/>
        <v>83.75</v>
      </c>
      <c r="J16" s="51"/>
      <c r="K16" s="52"/>
      <c r="L16" s="52"/>
      <c r="M16" s="53"/>
      <c r="N16" s="53"/>
      <c r="O16" s="53"/>
      <c r="P16" s="53"/>
    </row>
    <row r="17" spans="2:16" x14ac:dyDescent="0.25">
      <c r="B17" s="8">
        <f t="shared" si="1"/>
        <v>9</v>
      </c>
      <c r="C17" s="8" t="s">
        <v>148</v>
      </c>
      <c r="D17" s="2" t="s">
        <v>171</v>
      </c>
      <c r="E17" s="9">
        <v>75</v>
      </c>
      <c r="F17" s="9">
        <v>0</v>
      </c>
      <c r="G17" s="9">
        <v>0</v>
      </c>
      <c r="H17" s="9">
        <v>0</v>
      </c>
      <c r="I17" s="6">
        <f t="shared" si="0"/>
        <v>18.75</v>
      </c>
      <c r="J17" s="51"/>
      <c r="K17" s="52"/>
      <c r="L17" s="52"/>
      <c r="M17" s="53"/>
      <c r="N17" s="53"/>
      <c r="O17" s="53"/>
      <c r="P17" s="53"/>
    </row>
    <row r="18" spans="2:16" x14ac:dyDescent="0.25">
      <c r="B18" s="8">
        <f>B17+1</f>
        <v>10</v>
      </c>
      <c r="C18" s="8" t="s">
        <v>149</v>
      </c>
      <c r="D18" s="2" t="s">
        <v>172</v>
      </c>
      <c r="E18" s="9">
        <v>80</v>
      </c>
      <c r="F18" s="9">
        <v>90</v>
      </c>
      <c r="G18" s="9">
        <v>80</v>
      </c>
      <c r="H18" s="9">
        <v>70</v>
      </c>
      <c r="I18" s="6">
        <f t="shared" si="0"/>
        <v>80</v>
      </c>
      <c r="J18" s="51"/>
      <c r="K18" s="52"/>
      <c r="L18" s="52"/>
      <c r="M18" s="53"/>
      <c r="N18" s="53"/>
      <c r="O18" s="53"/>
      <c r="P18" s="53"/>
    </row>
    <row r="19" spans="2:16" x14ac:dyDescent="0.25">
      <c r="B19" s="8">
        <f t="shared" si="1"/>
        <v>11</v>
      </c>
      <c r="C19" s="8" t="s">
        <v>150</v>
      </c>
      <c r="D19" s="2" t="s">
        <v>173</v>
      </c>
      <c r="E19" s="9">
        <v>85</v>
      </c>
      <c r="F19" s="9">
        <v>100</v>
      </c>
      <c r="G19" s="9">
        <v>100</v>
      </c>
      <c r="H19" s="9">
        <v>100</v>
      </c>
      <c r="I19" s="6">
        <f t="shared" si="0"/>
        <v>96.25</v>
      </c>
      <c r="J19" s="51"/>
      <c r="K19" s="52"/>
      <c r="L19" s="52"/>
      <c r="M19" s="53"/>
      <c r="N19" s="53"/>
      <c r="O19" s="53"/>
      <c r="P19" s="53"/>
    </row>
    <row r="20" spans="2:16" x14ac:dyDescent="0.25">
      <c r="B20" s="8">
        <f t="shared" si="1"/>
        <v>12</v>
      </c>
      <c r="C20" s="8" t="s">
        <v>151</v>
      </c>
      <c r="D20" s="2" t="s">
        <v>174</v>
      </c>
      <c r="E20" s="9">
        <v>85</v>
      </c>
      <c r="F20" s="9">
        <v>95</v>
      </c>
      <c r="G20" s="9">
        <v>90</v>
      </c>
      <c r="H20" s="9">
        <v>90</v>
      </c>
      <c r="I20" s="6">
        <f t="shared" si="0"/>
        <v>90</v>
      </c>
      <c r="J20" s="51"/>
      <c r="K20" s="52"/>
      <c r="L20" s="52"/>
      <c r="M20" s="53"/>
      <c r="N20" s="53"/>
      <c r="O20" s="53"/>
      <c r="P20" s="53"/>
    </row>
    <row r="21" spans="2:16" x14ac:dyDescent="0.25">
      <c r="B21" s="8">
        <f t="shared" si="1"/>
        <v>13</v>
      </c>
      <c r="C21" s="8" t="s">
        <v>152</v>
      </c>
      <c r="D21" s="2" t="s">
        <v>175</v>
      </c>
      <c r="E21" s="9">
        <v>85</v>
      </c>
      <c r="F21" s="9">
        <v>80</v>
      </c>
      <c r="G21" s="9">
        <v>90</v>
      </c>
      <c r="H21" s="9">
        <v>70</v>
      </c>
      <c r="I21" s="6">
        <f t="shared" si="0"/>
        <v>81.25</v>
      </c>
      <c r="J21" s="51"/>
      <c r="K21" s="52"/>
      <c r="L21" s="52"/>
      <c r="M21" s="53"/>
      <c r="N21" s="53"/>
      <c r="O21" s="53"/>
      <c r="P21" s="53"/>
    </row>
    <row r="22" spans="2:16" x14ac:dyDescent="0.25">
      <c r="B22" s="8">
        <f t="shared" si="1"/>
        <v>14</v>
      </c>
      <c r="C22" s="8" t="s">
        <v>153</v>
      </c>
      <c r="D22" s="2" t="s">
        <v>176</v>
      </c>
      <c r="E22" s="9">
        <v>85</v>
      </c>
      <c r="F22" s="9">
        <v>90</v>
      </c>
      <c r="G22" s="9">
        <v>90</v>
      </c>
      <c r="H22" s="9">
        <v>100</v>
      </c>
      <c r="I22" s="6">
        <f t="shared" si="0"/>
        <v>91.25</v>
      </c>
      <c r="J22" s="51"/>
      <c r="K22" s="52"/>
      <c r="L22" s="52"/>
      <c r="M22" s="53"/>
      <c r="N22" s="53"/>
      <c r="O22" s="53"/>
      <c r="P22" s="53"/>
    </row>
    <row r="23" spans="2:16" x14ac:dyDescent="0.25">
      <c r="B23" s="8">
        <f t="shared" si="1"/>
        <v>15</v>
      </c>
      <c r="C23" s="8" t="s">
        <v>104</v>
      </c>
      <c r="D23" s="2" t="s">
        <v>177</v>
      </c>
      <c r="E23" s="9">
        <v>75</v>
      </c>
      <c r="F23" s="9">
        <v>70</v>
      </c>
      <c r="G23" s="9">
        <v>80</v>
      </c>
      <c r="H23" s="9">
        <v>95</v>
      </c>
      <c r="I23" s="6">
        <f t="shared" si="0"/>
        <v>80</v>
      </c>
      <c r="J23" s="51"/>
      <c r="K23" s="52"/>
      <c r="L23" s="52"/>
      <c r="M23" s="53"/>
      <c r="N23" s="53"/>
      <c r="O23" s="53"/>
      <c r="P23" s="53"/>
    </row>
    <row r="24" spans="2:16" x14ac:dyDescent="0.25">
      <c r="B24" s="8">
        <v>16</v>
      </c>
      <c r="C24" s="8" t="s">
        <v>154</v>
      </c>
      <c r="D24" s="2" t="s">
        <v>178</v>
      </c>
      <c r="E24" s="9">
        <v>85</v>
      </c>
      <c r="F24" s="9">
        <v>80</v>
      </c>
      <c r="G24" s="9">
        <v>80</v>
      </c>
      <c r="H24" s="9">
        <v>80</v>
      </c>
      <c r="I24" s="6">
        <f t="shared" si="0"/>
        <v>81.25</v>
      </c>
      <c r="J24" s="51"/>
      <c r="K24" s="52"/>
      <c r="L24" s="52"/>
      <c r="M24" s="53"/>
      <c r="N24" s="53"/>
      <c r="O24" s="53"/>
      <c r="P24" s="53"/>
    </row>
    <row r="25" spans="2:16" x14ac:dyDescent="0.25">
      <c r="B25" s="8">
        <f t="shared" si="1"/>
        <v>17</v>
      </c>
      <c r="C25" s="8" t="s">
        <v>155</v>
      </c>
      <c r="D25" s="2" t="s">
        <v>179</v>
      </c>
      <c r="E25" s="9">
        <v>85</v>
      </c>
      <c r="F25" s="9">
        <v>70</v>
      </c>
      <c r="G25" s="9">
        <v>80</v>
      </c>
      <c r="H25" s="9">
        <v>80</v>
      </c>
      <c r="I25" s="6">
        <f t="shared" si="0"/>
        <v>78.75</v>
      </c>
      <c r="J25" s="51"/>
      <c r="K25" s="52"/>
      <c r="L25" s="52"/>
      <c r="M25" s="53"/>
      <c r="N25" s="53"/>
      <c r="O25" s="53"/>
      <c r="P25" s="53"/>
    </row>
    <row r="26" spans="2:16" x14ac:dyDescent="0.25">
      <c r="B26" s="8">
        <f t="shared" si="1"/>
        <v>18</v>
      </c>
      <c r="C26" s="8" t="s">
        <v>156</v>
      </c>
      <c r="D26" s="2" t="s">
        <v>180</v>
      </c>
      <c r="E26" s="9">
        <v>75</v>
      </c>
      <c r="F26" s="9">
        <v>0</v>
      </c>
      <c r="G26" s="9">
        <v>0</v>
      </c>
      <c r="H26" s="9">
        <v>0</v>
      </c>
      <c r="I26" s="6">
        <f t="shared" si="0"/>
        <v>18.75</v>
      </c>
      <c r="J26" s="51"/>
      <c r="K26" s="52"/>
      <c r="L26" s="52"/>
      <c r="M26" s="53"/>
      <c r="N26" s="53"/>
      <c r="O26" s="53"/>
      <c r="P26" s="53"/>
    </row>
    <row r="27" spans="2:16" x14ac:dyDescent="0.25">
      <c r="B27" s="8">
        <f t="shared" si="1"/>
        <v>19</v>
      </c>
      <c r="C27" s="8" t="s">
        <v>157</v>
      </c>
      <c r="D27" s="2" t="s">
        <v>181</v>
      </c>
      <c r="E27" s="9">
        <v>80</v>
      </c>
      <c r="F27" s="9">
        <v>80</v>
      </c>
      <c r="G27" s="9">
        <v>80</v>
      </c>
      <c r="H27" s="9">
        <v>80</v>
      </c>
      <c r="I27" s="6">
        <f t="shared" si="0"/>
        <v>80</v>
      </c>
      <c r="J27" s="51"/>
      <c r="K27" s="52"/>
      <c r="L27" s="52"/>
      <c r="M27" s="53"/>
      <c r="N27" s="53"/>
      <c r="O27" s="53"/>
      <c r="P27" s="53"/>
    </row>
    <row r="28" spans="2:16" x14ac:dyDescent="0.25">
      <c r="B28" s="8">
        <f t="shared" si="1"/>
        <v>20</v>
      </c>
      <c r="C28" s="8" t="s">
        <v>158</v>
      </c>
      <c r="D28" s="2" t="s">
        <v>182</v>
      </c>
      <c r="E28" s="9">
        <v>90</v>
      </c>
      <c r="F28" s="9">
        <v>90</v>
      </c>
      <c r="G28" s="9">
        <v>90</v>
      </c>
      <c r="H28" s="9">
        <v>90</v>
      </c>
      <c r="I28" s="6">
        <f t="shared" si="0"/>
        <v>90</v>
      </c>
      <c r="J28" s="51"/>
      <c r="K28" s="52"/>
      <c r="L28" s="52"/>
      <c r="M28" s="53"/>
      <c r="N28" s="53"/>
      <c r="O28" s="53"/>
      <c r="P28" s="53"/>
    </row>
    <row r="29" spans="2:16" x14ac:dyDescent="0.25">
      <c r="B29" s="8">
        <f t="shared" si="1"/>
        <v>21</v>
      </c>
      <c r="C29" s="8" t="s">
        <v>159</v>
      </c>
      <c r="D29" s="2" t="s">
        <v>183</v>
      </c>
      <c r="E29" s="9">
        <v>90</v>
      </c>
      <c r="F29" s="9">
        <v>90</v>
      </c>
      <c r="G29" s="9">
        <v>90</v>
      </c>
      <c r="H29" s="9">
        <v>100</v>
      </c>
      <c r="I29" s="6">
        <f t="shared" si="0"/>
        <v>92.5</v>
      </c>
      <c r="J29" s="51"/>
      <c r="K29" s="52"/>
      <c r="L29" s="52"/>
      <c r="M29" s="53"/>
      <c r="N29" s="53"/>
      <c r="O29" s="53"/>
      <c r="P29" s="53"/>
    </row>
    <row r="30" spans="2:16" x14ac:dyDescent="0.25">
      <c r="B30" s="8">
        <f t="shared" si="1"/>
        <v>22</v>
      </c>
      <c r="C30" s="8" t="s">
        <v>160</v>
      </c>
      <c r="D30" s="2" t="s">
        <v>184</v>
      </c>
      <c r="E30" s="9">
        <v>80</v>
      </c>
      <c r="F30" s="9">
        <v>80</v>
      </c>
      <c r="G30" s="9">
        <v>80</v>
      </c>
      <c r="H30" s="9">
        <v>80</v>
      </c>
      <c r="I30" s="6">
        <f t="shared" si="0"/>
        <v>80</v>
      </c>
      <c r="J30" s="51"/>
      <c r="K30" s="52"/>
      <c r="L30" s="52"/>
      <c r="M30" s="53"/>
      <c r="N30" s="53"/>
      <c r="O30" s="53"/>
      <c r="P30" s="53"/>
    </row>
    <row r="31" spans="2:16" x14ac:dyDescent="0.25">
      <c r="B31" s="8">
        <f t="shared" si="1"/>
        <v>23</v>
      </c>
      <c r="C31" s="8" t="s">
        <v>161</v>
      </c>
      <c r="D31" s="2" t="s">
        <v>185</v>
      </c>
      <c r="E31" s="9">
        <v>75</v>
      </c>
      <c r="F31" s="9">
        <v>80</v>
      </c>
      <c r="G31" s="9">
        <v>80</v>
      </c>
      <c r="H31" s="9">
        <v>80</v>
      </c>
      <c r="I31" s="6">
        <f t="shared" si="0"/>
        <v>78.75</v>
      </c>
      <c r="J31" s="51"/>
      <c r="K31" s="52"/>
      <c r="L31" s="52"/>
      <c r="M31" s="53"/>
      <c r="N31" s="53"/>
      <c r="O31" s="53"/>
      <c r="P31" s="53"/>
    </row>
    <row r="32" spans="2:16" x14ac:dyDescent="0.25">
      <c r="B32" s="8">
        <f>B31+1</f>
        <v>24</v>
      </c>
      <c r="C32" s="8" t="s">
        <v>162</v>
      </c>
      <c r="D32" s="20" t="s">
        <v>186</v>
      </c>
      <c r="E32" s="9">
        <v>80</v>
      </c>
      <c r="F32" s="9">
        <v>70</v>
      </c>
      <c r="G32" s="9">
        <v>80</v>
      </c>
      <c r="H32" s="9">
        <v>70</v>
      </c>
      <c r="I32" s="6">
        <f t="shared" si="0"/>
        <v>75</v>
      </c>
      <c r="J32" s="51"/>
      <c r="K32" s="52"/>
      <c r="L32" s="52"/>
      <c r="M32" s="53"/>
      <c r="N32" s="53"/>
      <c r="O32" s="53"/>
      <c r="P32" s="53"/>
    </row>
    <row r="33" spans="2:9" x14ac:dyDescent="0.25">
      <c r="B33" s="8">
        <f t="shared" ref="B33:B35" si="2">B32+1</f>
        <v>25</v>
      </c>
      <c r="C33" s="8"/>
      <c r="D33" s="19"/>
      <c r="E33" s="9"/>
      <c r="F33" s="9"/>
      <c r="G33" s="9"/>
      <c r="H33" s="9"/>
      <c r="I33" s="6"/>
    </row>
    <row r="34" spans="2:9" x14ac:dyDescent="0.25">
      <c r="B34" s="8">
        <f t="shared" si="2"/>
        <v>26</v>
      </c>
      <c r="C34" s="8"/>
      <c r="D34" s="19"/>
      <c r="E34" s="9"/>
      <c r="F34" s="9"/>
      <c r="G34" s="9"/>
      <c r="H34" s="9"/>
      <c r="I34" s="6"/>
    </row>
    <row r="35" spans="2:9" x14ac:dyDescent="0.25">
      <c r="B35" s="8">
        <f t="shared" si="2"/>
        <v>27</v>
      </c>
      <c r="C35" s="8"/>
      <c r="D35" s="19"/>
      <c r="E35" s="9"/>
      <c r="F35" s="9"/>
      <c r="G35" s="9"/>
      <c r="H35" s="9"/>
      <c r="I35" s="6"/>
    </row>
    <row r="36" spans="2:9" x14ac:dyDescent="0.25">
      <c r="B36" s="8">
        <f t="shared" si="1"/>
        <v>28</v>
      </c>
      <c r="C36" s="8"/>
      <c r="D36" s="19"/>
      <c r="E36" s="9"/>
      <c r="F36" s="9"/>
      <c r="G36" s="9"/>
      <c r="H36" s="9"/>
      <c r="I36" s="6"/>
    </row>
    <row r="37" spans="2:9" x14ac:dyDescent="0.25">
      <c r="B37" s="8">
        <f t="shared" si="1"/>
        <v>29</v>
      </c>
      <c r="C37" s="8"/>
      <c r="D37" s="8"/>
      <c r="E37" s="9"/>
      <c r="F37" s="9"/>
      <c r="G37" s="9"/>
      <c r="H37" s="9"/>
      <c r="I37" s="6"/>
    </row>
    <row r="38" spans="2:9" x14ac:dyDescent="0.25">
      <c r="B38" s="8">
        <f t="shared" si="1"/>
        <v>30</v>
      </c>
      <c r="C38" s="8"/>
      <c r="D38" s="8"/>
      <c r="E38" s="9"/>
      <c r="F38" s="9"/>
      <c r="G38" s="9"/>
      <c r="H38" s="9"/>
      <c r="I38" s="6"/>
    </row>
    <row r="39" spans="2:9" x14ac:dyDescent="0.25">
      <c r="B39" s="8">
        <f t="shared" si="1"/>
        <v>31</v>
      </c>
      <c r="C39" s="8"/>
      <c r="D39" s="8"/>
      <c r="E39" s="9"/>
      <c r="F39" s="9"/>
      <c r="G39" s="9"/>
      <c r="H39" s="9"/>
      <c r="I39" s="6"/>
    </row>
    <row r="40" spans="2:9" x14ac:dyDescent="0.25">
      <c r="B40" s="8">
        <f t="shared" si="1"/>
        <v>32</v>
      </c>
      <c r="C40" s="8"/>
      <c r="D40" s="8"/>
      <c r="E40" s="9"/>
      <c r="F40" s="9"/>
      <c r="G40" s="9"/>
      <c r="H40" s="9"/>
      <c r="I40" s="6"/>
    </row>
    <row r="41" spans="2:9" x14ac:dyDescent="0.25">
      <c r="B41" s="8">
        <f t="shared" si="1"/>
        <v>33</v>
      </c>
      <c r="C41" s="8"/>
      <c r="D41" s="8"/>
      <c r="E41" s="9"/>
      <c r="F41" s="9"/>
      <c r="G41" s="9"/>
      <c r="H41" s="9"/>
      <c r="I41" s="6"/>
    </row>
    <row r="42" spans="2:9" x14ac:dyDescent="0.25">
      <c r="B42" s="8">
        <f t="shared" si="1"/>
        <v>34</v>
      </c>
      <c r="C42" s="4"/>
      <c r="D42" s="8"/>
      <c r="E42" s="9"/>
      <c r="F42" s="9"/>
      <c r="G42" s="9"/>
      <c r="H42" s="9"/>
      <c r="I42" s="6"/>
    </row>
    <row r="43" spans="2:9" x14ac:dyDescent="0.25">
      <c r="B43" s="8">
        <f t="shared" si="1"/>
        <v>35</v>
      </c>
      <c r="C43" s="4"/>
      <c r="D43" s="8"/>
      <c r="E43" s="9"/>
      <c r="F43" s="9"/>
      <c r="G43" s="9"/>
      <c r="H43" s="9"/>
      <c r="I43" s="6"/>
    </row>
    <row r="44" spans="2:9" x14ac:dyDescent="0.25">
      <c r="B44" s="8">
        <f t="shared" si="1"/>
        <v>36</v>
      </c>
      <c r="C44" s="4"/>
      <c r="D44" s="8"/>
      <c r="E44" s="9"/>
      <c r="F44" s="9"/>
      <c r="G44" s="9"/>
      <c r="H44" s="9"/>
      <c r="I44" s="6"/>
    </row>
    <row r="45" spans="2:9" x14ac:dyDescent="0.25">
      <c r="B45" s="8">
        <f t="shared" si="1"/>
        <v>37</v>
      </c>
      <c r="C45" s="4"/>
      <c r="D45" s="8"/>
      <c r="E45" s="9"/>
      <c r="F45" s="9"/>
      <c r="G45" s="9"/>
      <c r="H45" s="9"/>
      <c r="I45" s="6"/>
    </row>
    <row r="46" spans="2:9" x14ac:dyDescent="0.25">
      <c r="B46" s="8">
        <f t="shared" si="1"/>
        <v>38</v>
      </c>
      <c r="C46" s="4"/>
      <c r="D46" s="8"/>
      <c r="E46" s="9"/>
      <c r="F46" s="9"/>
      <c r="G46" s="9"/>
      <c r="H46" s="9"/>
      <c r="I46" s="6"/>
    </row>
    <row r="47" spans="2:9" x14ac:dyDescent="0.25">
      <c r="B47" s="8">
        <f t="shared" si="1"/>
        <v>39</v>
      </c>
      <c r="C47" s="4"/>
      <c r="D47" s="8"/>
      <c r="E47" s="9"/>
      <c r="F47" s="9"/>
      <c r="G47" s="9"/>
      <c r="H47" s="9"/>
      <c r="I47" s="6"/>
    </row>
    <row r="48" spans="2:9" x14ac:dyDescent="0.25">
      <c r="B48" s="8">
        <f t="shared" si="1"/>
        <v>40</v>
      </c>
      <c r="C48" s="4"/>
      <c r="D48" s="8"/>
      <c r="E48" s="9"/>
      <c r="F48" s="9"/>
      <c r="G48" s="9"/>
      <c r="H48" s="9"/>
      <c r="I48" s="6"/>
    </row>
    <row r="49" spans="2:9" x14ac:dyDescent="0.25">
      <c r="B49" s="8">
        <f t="shared" si="1"/>
        <v>41</v>
      </c>
      <c r="C49" s="4"/>
      <c r="D49" s="8"/>
      <c r="E49" s="9"/>
      <c r="F49" s="9"/>
      <c r="G49" s="9"/>
      <c r="H49" s="9"/>
      <c r="I49" s="6"/>
    </row>
    <row r="50" spans="2:9" x14ac:dyDescent="0.25">
      <c r="B50" s="8">
        <f t="shared" si="1"/>
        <v>42</v>
      </c>
      <c r="C50" s="2"/>
      <c r="D50" s="16"/>
      <c r="E50" s="2"/>
      <c r="F50" s="2"/>
      <c r="G50" s="2"/>
      <c r="H50" s="2"/>
      <c r="I50" s="6"/>
    </row>
    <row r="51" spans="2:9" x14ac:dyDescent="0.25">
      <c r="C51" s="46" t="s">
        <v>18</v>
      </c>
      <c r="D51" s="47"/>
      <c r="E51" s="11">
        <f>COUNTIF(E6:E50,"&gt;=70")</f>
        <v>24</v>
      </c>
      <c r="F51" s="11">
        <f>COUNTIF(F6:F50,"&gt;=70")</f>
        <v>22</v>
      </c>
      <c r="G51" s="11">
        <f>COUNTIF(G6:G50,"&gt;=70")</f>
        <v>22</v>
      </c>
      <c r="H51" s="11">
        <f>COUNTIF(H6:H50,"&gt;=70")</f>
        <v>22</v>
      </c>
      <c r="I51" s="15">
        <f>COUNTIF(I6:I45,"&gt;=70")</f>
        <v>22</v>
      </c>
    </row>
    <row r="52" spans="2:9" x14ac:dyDescent="0.25">
      <c r="C52" s="46" t="s">
        <v>19</v>
      </c>
      <c r="D52" s="47"/>
      <c r="E52" s="12">
        <f>COUNTIF(E6:E50,"&lt;70")</f>
        <v>0</v>
      </c>
      <c r="F52" s="12">
        <f>COUNTIF(F6:F50,"&lt;70")</f>
        <v>2</v>
      </c>
      <c r="G52" s="12">
        <f>COUNTIF(G6:G50,"&lt;70")</f>
        <v>2</v>
      </c>
      <c r="H52" s="12">
        <f>COUNTIF(H6:H50,"&lt;70")</f>
        <v>2</v>
      </c>
      <c r="I52" s="12">
        <f>COUNTIF(I6:I50,"&lt;70")</f>
        <v>2</v>
      </c>
    </row>
    <row r="53" spans="2:9" x14ac:dyDescent="0.25">
      <c r="C53" s="46" t="s">
        <v>20</v>
      </c>
      <c r="D53" s="47"/>
      <c r="E53" s="12">
        <f>COUNT(E6:E50)</f>
        <v>24</v>
      </c>
      <c r="F53" s="12">
        <f>COUNT(F6:F50)</f>
        <v>24</v>
      </c>
      <c r="G53" s="12">
        <f>COUNT(G6:G50)</f>
        <v>24</v>
      </c>
      <c r="H53" s="12">
        <f>COUNT(H6:H50)</f>
        <v>24</v>
      </c>
      <c r="I53" s="12">
        <f>COUNT(I6:I50)</f>
        <v>24</v>
      </c>
    </row>
    <row r="54" spans="2:9" x14ac:dyDescent="0.25">
      <c r="C54" s="48" t="s">
        <v>15</v>
      </c>
      <c r="D54" s="49"/>
      <c r="E54" s="13">
        <f>E51/E53</f>
        <v>1</v>
      </c>
      <c r="F54" s="14">
        <f t="shared" ref="F54:I54" si="3">F51/F53</f>
        <v>0.91666666666666663</v>
      </c>
      <c r="G54" s="14">
        <f>G51/G53</f>
        <v>0.91666666666666663</v>
      </c>
      <c r="H54" s="14">
        <f>H51/H53</f>
        <v>0.91666666666666663</v>
      </c>
      <c r="I54" s="14">
        <f t="shared" si="3"/>
        <v>0.91666666666666663</v>
      </c>
    </row>
    <row r="55" spans="2:9" x14ac:dyDescent="0.25">
      <c r="C55" s="48" t="s">
        <v>16</v>
      </c>
      <c r="D55" s="49"/>
      <c r="E55" s="13">
        <f>E52/E53</f>
        <v>0</v>
      </c>
      <c r="F55" s="13">
        <f t="shared" ref="F55:I55" si="4">F52/F53</f>
        <v>8.3333333333333329E-2</v>
      </c>
      <c r="G55" s="13">
        <f t="shared" si="4"/>
        <v>8.3333333333333329E-2</v>
      </c>
      <c r="H55" s="14">
        <f t="shared" si="4"/>
        <v>8.3333333333333329E-2</v>
      </c>
      <c r="I55" s="14">
        <f t="shared" si="4"/>
        <v>8.3333333333333329E-2</v>
      </c>
    </row>
    <row r="56" spans="2:9" x14ac:dyDescent="0.25">
      <c r="C56" s="27"/>
      <c r="D56" s="27"/>
    </row>
    <row r="57" spans="2:9" x14ac:dyDescent="0.25">
      <c r="C57" s="7"/>
      <c r="D57" s="7"/>
    </row>
    <row r="58" spans="2:9" x14ac:dyDescent="0.25">
      <c r="E58" s="31"/>
      <c r="F58" s="31"/>
      <c r="G58" s="31"/>
      <c r="H58" s="31"/>
    </row>
    <row r="59" spans="2:9" x14ac:dyDescent="0.25">
      <c r="E59" s="28" t="s">
        <v>17</v>
      </c>
      <c r="F59" s="28"/>
      <c r="G59" s="28"/>
      <c r="H59" s="28"/>
    </row>
  </sheetData>
  <mergeCells count="13">
    <mergeCell ref="C51:D51"/>
    <mergeCell ref="B2:H2"/>
    <mergeCell ref="C3:H3"/>
    <mergeCell ref="E4:F4"/>
    <mergeCell ref="I4:J4"/>
    <mergeCell ref="F6:H6"/>
    <mergeCell ref="E59:H59"/>
    <mergeCell ref="C52:D52"/>
    <mergeCell ref="C53:D53"/>
    <mergeCell ref="C54:D54"/>
    <mergeCell ref="C55:D55"/>
    <mergeCell ref="C56:D56"/>
    <mergeCell ref="E58:H58"/>
  </mergeCells>
  <pageMargins left="0.23622047244094491" right="0.23622047244094491" top="0.74803149606299213" bottom="0.74803149606299213" header="0.31496062992125984" footer="0.31496062992125984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PEyAD-404A</vt:lpstr>
      <vt:lpstr>PEyAD-404B</vt:lpstr>
      <vt:lpstr>PyE-204B</vt:lpstr>
      <vt:lpstr>CI-204B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nicole becerra morales</cp:lastModifiedBy>
  <cp:lastPrinted>2023-03-21T15:13:53Z</cp:lastPrinted>
  <dcterms:created xsi:type="dcterms:W3CDTF">2023-03-14T19:16:59Z</dcterms:created>
  <dcterms:modified xsi:type="dcterms:W3CDTF">2024-06-12T14:13:22Z</dcterms:modified>
</cp:coreProperties>
</file>