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"/>
    </mc:Choice>
  </mc:AlternateContent>
  <xr:revisionPtr revIDLastSave="0" documentId="13_ncr:1_{69C015D4-EE7C-4635-A903-E82573BBFE79}" xr6:coauthVersionLast="47" xr6:coauthVersionMax="47" xr10:uidLastSave="{00000000-0000-0000-0000-000000000000}"/>
  <bookViews>
    <workbookView xWindow="-120" yWindow="-120" windowWidth="20730" windowHeight="1104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M24" i="4"/>
  <c r="F24" i="4"/>
  <c r="E24" i="4"/>
  <c r="A17" i="4"/>
  <c r="N24" i="4" l="1"/>
  <c r="L24" i="4"/>
  <c r="A16" i="4" l="1"/>
  <c r="B10" i="5" l="1"/>
  <c r="N28" i="5"/>
  <c r="M28" i="5"/>
  <c r="K28" i="5"/>
  <c r="F28" i="5"/>
  <c r="G28" i="5"/>
  <c r="L8" i="5"/>
  <c r="H8" i="5"/>
  <c r="E8" i="5"/>
  <c r="B10" i="4"/>
  <c r="A15" i="4"/>
  <c r="A14" i="4"/>
  <c r="L8" i="4"/>
  <c r="H8" i="4"/>
  <c r="E8" i="4"/>
  <c r="B10" i="3"/>
  <c r="A18" i="3"/>
  <c r="A17" i="3"/>
  <c r="A16" i="3"/>
  <c r="A14" i="3"/>
  <c r="L8" i="3"/>
  <c r="H8" i="3"/>
  <c r="E8" i="3"/>
  <c r="B10" i="2"/>
  <c r="L8" i="2"/>
  <c r="H8" i="2"/>
  <c r="E8" i="2"/>
  <c r="E28" i="5" l="1"/>
  <c r="H28" i="5" l="1"/>
  <c r="L28" i="5"/>
  <c r="I28" i="5"/>
  <c r="J28" i="5" s="1"/>
</calcChain>
</file>

<file path=xl/sharedStrings.xml><?xml version="1.0" encoding="utf-8"?>
<sst xmlns="http://schemas.openxmlformats.org/spreadsheetml/2006/main" count="235" uniqueCount="53">
  <si>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</si>
  <si>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</si>
  <si>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</si>
  <si>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</si>
  <si>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</si>
  <si>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</si>
  <si>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</si>
  <si>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</si>
  <si>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</si>
  <si>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</si>
  <si>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</si>
  <si>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</si>
  <si>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</si>
  <si>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</si>
  <si>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</si>
  <si>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</si>
  <si>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</si>
  <si>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</si>
  <si>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</si>
  <si>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</si>
  <si>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</si>
  <si>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</si>
  <si>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</si>
  <si>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</si>
  <si>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</si>
  <si>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</si>
  <si>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</si>
  <si>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</si>
  <si>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</si>
  <si>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</si>
  <si>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</si>
  <si>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</si>
  <si>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</si>
  <si>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</si>
  <si>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>PROFESOR(A):</t>
  </si>
  <si>
    <t>1º</t>
  </si>
  <si>
    <t>ISC. DIEGO DE JESUS VELAZQUEZ LUCHO</t>
  </si>
  <si>
    <t>ISC. MARIA ELENA MORALES BENITEZ</t>
  </si>
  <si>
    <t xml:space="preserve">ISC. MARIA ELENA MORALES BENITEZ </t>
  </si>
  <si>
    <t>FEB-JUN 2024</t>
  </si>
  <si>
    <t>PROBABILIDAD Y ESTADISTICA</t>
  </si>
  <si>
    <t>CALCULO INTEGRAL</t>
  </si>
  <si>
    <t>204B</t>
  </si>
  <si>
    <t>404A</t>
  </si>
  <si>
    <t>404B</t>
  </si>
  <si>
    <t xml:space="preserve">PRINCIPIOS ELECTRICOS Y APLICACIONES DIGITALES </t>
  </si>
  <si>
    <t xml:space="preserve">PRINCIPIOS ELECTRIICOS Y APLICACIONES DIGITALES </t>
  </si>
  <si>
    <t>II</t>
  </si>
  <si>
    <t>III</t>
  </si>
  <si>
    <t>IV</t>
  </si>
  <si>
    <t>S/E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</si>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</sst>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8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9" fontId="1" fillId="2" borderId="14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6" workbookViewId="0">
      <selection activeCell="E25" sqref="E25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4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 t="s">
        <v>35</v>
      </c>
      <c r="C8" s="33"/>
      <c r="D8" s="5" t="s">
        <v>6</v>
      </c>
      <c r="E8" s="6">
        <v>4</v>
      </c>
      <c r="F8" s="1"/>
      <c r="G8" s="4" t="s">
        <v>7</v>
      </c>
      <c r="H8" s="6">
        <v>3</v>
      </c>
      <c r="I8" s="39" t="s">
        <v>8</v>
      </c>
      <c r="J8" s="29"/>
      <c r="K8" s="29"/>
      <c r="L8" s="32" t="s">
        <v>39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2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40" t="s">
        <v>14</v>
      </c>
      <c r="G12" s="41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40</v>
      </c>
      <c r="B14" s="10" t="s">
        <v>21</v>
      </c>
      <c r="C14" s="10" t="s">
        <v>42</v>
      </c>
      <c r="D14" s="10" t="s">
        <v>33</v>
      </c>
      <c r="E14" s="10">
        <v>21</v>
      </c>
      <c r="F14" s="10">
        <v>21</v>
      </c>
      <c r="G14" s="10">
        <v>0</v>
      </c>
      <c r="H14" s="11"/>
      <c r="I14" s="10">
        <v>0</v>
      </c>
      <c r="J14" s="11"/>
      <c r="K14" s="10">
        <v>0</v>
      </c>
      <c r="L14" s="11">
        <v>0</v>
      </c>
      <c r="M14" s="10">
        <v>87</v>
      </c>
      <c r="N14" s="12">
        <v>0.4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9" t="s">
        <v>41</v>
      </c>
      <c r="B15" s="10" t="s">
        <v>21</v>
      </c>
      <c r="C15" s="10" t="s">
        <v>42</v>
      </c>
      <c r="D15" s="10" t="s">
        <v>33</v>
      </c>
      <c r="E15" s="10">
        <v>24</v>
      </c>
      <c r="F15" s="10">
        <v>24</v>
      </c>
      <c r="G15" s="10">
        <v>0</v>
      </c>
      <c r="H15" s="11"/>
      <c r="I15" s="10">
        <v>0</v>
      </c>
      <c r="J15" s="11"/>
      <c r="K15" s="10">
        <v>0</v>
      </c>
      <c r="L15" s="11">
        <v>0</v>
      </c>
      <c r="M15" s="10">
        <v>82</v>
      </c>
      <c r="N15" s="12">
        <v>0.55000000000000004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23" t="s">
        <v>45</v>
      </c>
      <c r="B16" s="10" t="s">
        <v>21</v>
      </c>
      <c r="C16" s="10" t="s">
        <v>43</v>
      </c>
      <c r="D16" s="10" t="s">
        <v>33</v>
      </c>
      <c r="E16" s="10">
        <v>27</v>
      </c>
      <c r="F16" s="10">
        <v>27</v>
      </c>
      <c r="G16" s="10">
        <v>0</v>
      </c>
      <c r="H16" s="11"/>
      <c r="I16" s="10">
        <v>0</v>
      </c>
      <c r="J16" s="11"/>
      <c r="K16" s="10">
        <v>0</v>
      </c>
      <c r="L16" s="11">
        <v>0</v>
      </c>
      <c r="M16" s="10">
        <v>84</v>
      </c>
      <c r="N16" s="12">
        <v>0.48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23" t="s">
        <v>46</v>
      </c>
      <c r="B17" s="10" t="s">
        <v>21</v>
      </c>
      <c r="C17" s="10" t="s">
        <v>44</v>
      </c>
      <c r="D17" s="10" t="s">
        <v>33</v>
      </c>
      <c r="E17" s="10">
        <v>29</v>
      </c>
      <c r="F17" s="10">
        <v>29</v>
      </c>
      <c r="G17" s="10">
        <v>0</v>
      </c>
      <c r="H17" s="11"/>
      <c r="I17" s="10">
        <v>0</v>
      </c>
      <c r="J17" s="11"/>
      <c r="K17" s="10">
        <v>0</v>
      </c>
      <c r="L17" s="11">
        <v>0</v>
      </c>
      <c r="M17" s="10">
        <v>79</v>
      </c>
      <c r="N17" s="12">
        <v>0.45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9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9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>
        <v>106</v>
      </c>
      <c r="F28" s="16">
        <v>100</v>
      </c>
      <c r="G28" s="16">
        <v>0</v>
      </c>
      <c r="H28" s="17"/>
      <c r="I28" s="16">
        <v>6</v>
      </c>
      <c r="J28" s="17"/>
      <c r="K28" s="16">
        <v>0</v>
      </c>
      <c r="L28" s="17">
        <v>0</v>
      </c>
      <c r="M28" s="16">
        <v>72.599999999999994</v>
      </c>
      <c r="N28" s="18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7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8" t="s">
        <v>27</v>
      </c>
      <c r="C33" s="29"/>
      <c r="D33" s="29"/>
      <c r="E33" s="1"/>
      <c r="F33" s="1"/>
      <c r="G33" s="30" t="s">
        <v>28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9"/>
      <c r="C34" s="33"/>
      <c r="D34" s="33"/>
      <c r="E34" s="1"/>
      <c r="F34" s="1"/>
      <c r="G34" s="32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0" t="s">
        <v>29</v>
      </c>
      <c r="B35" s="29"/>
      <c r="C35" s="7"/>
      <c r="D35" s="1"/>
      <c r="E35" s="50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5" t="s">
        <v>37</v>
      </c>
      <c r="C37" s="29"/>
      <c r="D37" s="29"/>
      <c r="E37" s="21"/>
      <c r="F37" s="21"/>
      <c r="G37" s="46" t="s">
        <v>36</v>
      </c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view="pageBreakPreview" topLeftCell="A7" zoomScale="89" zoomScaleNormal="100" zoomScaleSheetLayoutView="89" workbookViewId="0">
      <selection activeCell="D28" sqref="D28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.140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4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2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9" t="s">
        <v>8</v>
      </c>
      <c r="J8" s="29"/>
      <c r="K8" s="29"/>
      <c r="L8" s="32" t="str">
        <f>'1'!L8</f>
        <v>FEB-JUN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2" t="str">
        <f>'1'!B10</f>
        <v xml:space="preserve">ISC. MARIA ELENA MORALES BENITEZ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40" t="s">
        <v>14</v>
      </c>
      <c r="G12" s="41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 x14ac:dyDescent="0.25">
      <c r="A14" s="9" t="s">
        <v>40</v>
      </c>
      <c r="B14" s="10" t="s">
        <v>47</v>
      </c>
      <c r="C14" s="10" t="s">
        <v>42</v>
      </c>
      <c r="D14" s="10" t="s">
        <v>33</v>
      </c>
      <c r="E14" s="10">
        <v>22</v>
      </c>
      <c r="F14" s="10">
        <v>19</v>
      </c>
      <c r="G14" s="10"/>
      <c r="H14" s="11"/>
      <c r="I14" s="10">
        <v>3</v>
      </c>
      <c r="J14" s="11"/>
      <c r="K14" s="10">
        <v>0</v>
      </c>
      <c r="L14" s="11">
        <v>0</v>
      </c>
      <c r="M14" s="10">
        <v>73</v>
      </c>
      <c r="N14" s="12">
        <v>0.73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4.95" customHeight="1" x14ac:dyDescent="0.25">
      <c r="A15" s="9" t="s">
        <v>41</v>
      </c>
      <c r="B15" s="10" t="s">
        <v>47</v>
      </c>
      <c r="C15" s="10" t="s">
        <v>42</v>
      </c>
      <c r="D15" s="10" t="s">
        <v>33</v>
      </c>
      <c r="E15" s="10">
        <v>24</v>
      </c>
      <c r="F15" s="10">
        <v>19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73</v>
      </c>
      <c r="N15" s="12">
        <v>0.76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4.95" customHeight="1" x14ac:dyDescent="0.25">
      <c r="A16" s="23" t="s">
        <v>45</v>
      </c>
      <c r="B16" s="10" t="s">
        <v>47</v>
      </c>
      <c r="C16" s="10" t="s">
        <v>43</v>
      </c>
      <c r="D16" s="10" t="s">
        <v>33</v>
      </c>
      <c r="E16" s="10">
        <v>27</v>
      </c>
      <c r="F16" s="10">
        <v>27</v>
      </c>
      <c r="G16" s="10"/>
      <c r="H16" s="11"/>
      <c r="I16" s="10">
        <v>0</v>
      </c>
      <c r="J16" s="11"/>
      <c r="K16" s="10">
        <v>0</v>
      </c>
      <c r="L16" s="11">
        <v>0</v>
      </c>
      <c r="M16" s="10">
        <v>96</v>
      </c>
      <c r="N16" s="12">
        <v>0.44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95" customHeight="1" x14ac:dyDescent="0.25">
      <c r="A17" s="23" t="s">
        <v>46</v>
      </c>
      <c r="B17" s="10" t="s">
        <v>47</v>
      </c>
      <c r="C17" s="10" t="s">
        <v>44</v>
      </c>
      <c r="D17" s="10" t="s">
        <v>33</v>
      </c>
      <c r="E17" s="10">
        <v>29</v>
      </c>
      <c r="F17" s="10">
        <v>22</v>
      </c>
      <c r="G17" s="10"/>
      <c r="H17" s="11"/>
      <c r="I17" s="10">
        <v>7</v>
      </c>
      <c r="J17" s="11"/>
      <c r="K17" s="10">
        <v>0</v>
      </c>
      <c r="L17" s="11">
        <v>0</v>
      </c>
      <c r="M17" s="10">
        <v>80</v>
      </c>
      <c r="N17" s="12">
        <v>0.6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5" t="s">
        <v>25</v>
      </c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47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8" t="s">
        <v>27</v>
      </c>
      <c r="C32" s="29"/>
      <c r="D32" s="29"/>
      <c r="E32" s="1"/>
      <c r="F32" s="1"/>
      <c r="G32" s="30" t="s">
        <v>28</v>
      </c>
      <c r="H32" s="29"/>
      <c r="I32" s="29"/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49"/>
      <c r="C33" s="33"/>
      <c r="D33" s="33"/>
      <c r="E33" s="1"/>
      <c r="F33" s="1"/>
      <c r="G33" s="32"/>
      <c r="H33" s="33"/>
      <c r="I33" s="33"/>
      <c r="J33" s="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0" t="s">
        <v>29</v>
      </c>
      <c r="B34" s="29"/>
      <c r="C34" s="7"/>
      <c r="D34" s="1"/>
      <c r="E34" s="50"/>
      <c r="F34" s="29"/>
      <c r="G34" s="29"/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5" t="s">
        <v>37</v>
      </c>
      <c r="C36" s="29"/>
      <c r="D36" s="29"/>
      <c r="E36" s="21"/>
      <c r="F36" s="21"/>
      <c r="G36" s="46" t="s">
        <v>36</v>
      </c>
      <c r="H36" s="29"/>
      <c r="I36" s="29"/>
      <c r="J36" s="2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opLeftCell="A7" workbookViewId="0">
      <selection activeCell="D14" sqref="D14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.28515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4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3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9" t="s">
        <v>8</v>
      </c>
      <c r="J8" s="29"/>
      <c r="K8" s="29"/>
      <c r="L8" s="32" t="str">
        <f>'1'!L8</f>
        <v>FEB-JUN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2" t="str">
        <f>'1'!B10</f>
        <v xml:space="preserve">ISC. MARIA ELENA MORALES BENITEZ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40" t="s">
        <v>14</v>
      </c>
      <c r="G12" s="41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PROBABILIDAD Y ESTADISTICA</v>
      </c>
      <c r="B14" s="10" t="s">
        <v>48</v>
      </c>
      <c r="C14" s="10" t="s">
        <v>42</v>
      </c>
      <c r="D14" s="10" t="s">
        <v>33</v>
      </c>
      <c r="E14" s="10">
        <v>22</v>
      </c>
      <c r="F14" s="10">
        <v>20</v>
      </c>
      <c r="G14" s="10"/>
      <c r="H14" s="11"/>
      <c r="I14" s="10">
        <v>2</v>
      </c>
      <c r="J14" s="11"/>
      <c r="K14" s="10">
        <v>0</v>
      </c>
      <c r="L14" s="11">
        <v>0</v>
      </c>
      <c r="M14" s="10">
        <v>79</v>
      </c>
      <c r="N14" s="12">
        <v>0.86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">
        <v>40</v>
      </c>
      <c r="B15" s="10" t="s">
        <v>49</v>
      </c>
      <c r="C15" s="10" t="s">
        <v>42</v>
      </c>
      <c r="D15" s="10" t="s">
        <v>33</v>
      </c>
      <c r="E15" s="10">
        <v>22</v>
      </c>
      <c r="F15" s="10">
        <v>20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79</v>
      </c>
      <c r="N15" s="12">
        <v>0.86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10" t="str">
        <f>'1'!A15</f>
        <v>CALCULO INTEGRAL</v>
      </c>
      <c r="B16" s="10" t="s">
        <v>48</v>
      </c>
      <c r="C16" s="10" t="s">
        <v>42</v>
      </c>
      <c r="D16" s="10" t="s">
        <v>33</v>
      </c>
      <c r="E16" s="10">
        <v>24</v>
      </c>
      <c r="F16" s="10">
        <v>22</v>
      </c>
      <c r="G16" s="10"/>
      <c r="H16" s="11"/>
      <c r="I16" s="10">
        <v>2</v>
      </c>
      <c r="J16" s="11"/>
      <c r="K16" s="10">
        <v>0</v>
      </c>
      <c r="L16" s="11">
        <v>0</v>
      </c>
      <c r="M16" s="10">
        <v>78</v>
      </c>
      <c r="N16" s="12">
        <v>0.67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10" t="str">
        <f>'1'!A16</f>
        <v xml:space="preserve">PRINCIPIOS ELECTRICOS Y APLICACIONES DIGITALES </v>
      </c>
      <c r="B17" s="10" t="s">
        <v>48</v>
      </c>
      <c r="C17" s="10" t="s">
        <v>43</v>
      </c>
      <c r="D17" s="10" t="s">
        <v>33</v>
      </c>
      <c r="E17" s="10">
        <v>27</v>
      </c>
      <c r="F17" s="10">
        <v>27</v>
      </c>
      <c r="G17" s="10"/>
      <c r="H17" s="11"/>
      <c r="I17" s="10">
        <v>0</v>
      </c>
      <c r="J17" s="11"/>
      <c r="K17" s="10">
        <v>0</v>
      </c>
      <c r="L17" s="11">
        <v>0</v>
      </c>
      <c r="M17" s="10">
        <v>85</v>
      </c>
      <c r="N17" s="12">
        <v>0.68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3" customHeight="1" x14ac:dyDescent="0.25">
      <c r="A18" s="10" t="str">
        <f>'1'!A17</f>
        <v xml:space="preserve">PRINCIPIOS ELECTRIICOS Y APLICACIONES DIGITALES </v>
      </c>
      <c r="B18" s="10" t="s">
        <v>50</v>
      </c>
      <c r="C18" s="10" t="s">
        <v>44</v>
      </c>
      <c r="D18" s="10" t="s">
        <v>33</v>
      </c>
      <c r="E18" s="10">
        <v>29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22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22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0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5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4.5" customHeight="1" x14ac:dyDescent="0.25">
      <c r="A31" s="47" t="s">
        <v>26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9"/>
      <c r="B33" s="48" t="s">
        <v>27</v>
      </c>
      <c r="C33" s="29"/>
      <c r="D33" s="29"/>
      <c r="E33" s="1"/>
      <c r="F33" s="1"/>
      <c r="G33" s="30" t="s">
        <v>28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9"/>
      <c r="C34" s="33"/>
      <c r="D34" s="33"/>
      <c r="E34" s="1"/>
      <c r="F34" s="1"/>
      <c r="G34" s="32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7"/>
      <c r="C35" s="7"/>
      <c r="D35" s="1"/>
      <c r="E35" s="50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7" t="s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5" t="s">
        <v>37</v>
      </c>
      <c r="C37" s="29"/>
      <c r="D37" s="29"/>
      <c r="E37" s="21"/>
      <c r="F37" s="21"/>
      <c r="G37" s="46" t="s">
        <v>36</v>
      </c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5">
      <c r="A1001" s="1"/>
    </row>
  </sheetData>
  <mergeCells count="30">
    <mergeCell ref="A31:N31"/>
    <mergeCell ref="B37:D37"/>
    <mergeCell ref="G37:J37"/>
    <mergeCell ref="B33:D33"/>
    <mergeCell ref="G33:J33"/>
    <mergeCell ref="B34:D34"/>
    <mergeCell ref="G34:J34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6"/>
  <sheetViews>
    <sheetView topLeftCell="A12" workbookViewId="0">
      <selection activeCell="P24" sqref="P24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4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4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9" t="s">
        <v>8</v>
      </c>
      <c r="J8" s="29"/>
      <c r="K8" s="29"/>
      <c r="L8" s="32" t="str">
        <f>'1'!L8</f>
        <v>FEB-JUN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2" t="str">
        <f>'1'!B10</f>
        <v xml:space="preserve">ISC. MARIA ELENA MORALES BENITEZ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40" t="s">
        <v>14</v>
      </c>
      <c r="G12" s="41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PROBABILIDAD Y ESTADISTICA</v>
      </c>
      <c r="B14" s="10" t="s">
        <v>51</v>
      </c>
      <c r="C14" s="10"/>
      <c r="D14" s="10" t="s">
        <v>33</v>
      </c>
      <c r="E14" s="10">
        <v>22</v>
      </c>
      <c r="F14" s="10">
        <v>22</v>
      </c>
      <c r="G14" s="10"/>
      <c r="H14" s="11"/>
      <c r="I14" s="10">
        <v>0</v>
      </c>
      <c r="J14" s="11"/>
      <c r="K14" s="10">
        <v>0</v>
      </c>
      <c r="L14" s="11">
        <v>0</v>
      </c>
      <c r="M14" s="11">
        <v>0.78</v>
      </c>
      <c r="N14" s="12">
        <v>0.71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CALCULO INTEGRAL</v>
      </c>
      <c r="B15" s="10" t="s">
        <v>49</v>
      </c>
      <c r="C15" s="10"/>
      <c r="D15" s="10" t="s">
        <v>33</v>
      </c>
      <c r="E15" s="10">
        <v>24</v>
      </c>
      <c r="F15" s="10">
        <v>24</v>
      </c>
      <c r="G15" s="10"/>
      <c r="H15" s="11"/>
      <c r="I15" s="10">
        <v>0</v>
      </c>
      <c r="J15" s="11"/>
      <c r="K15" s="10">
        <v>0</v>
      </c>
      <c r="L15" s="11">
        <v>0</v>
      </c>
      <c r="M15" s="11">
        <v>0.77</v>
      </c>
      <c r="N15" s="12">
        <v>0.57999999999999996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10" t="str">
        <f>'1'!A16</f>
        <v xml:space="preserve">PRINCIPIOS ELECTRICOS Y APLICACIONES DIGITALES </v>
      </c>
      <c r="B16" s="10" t="s">
        <v>49</v>
      </c>
      <c r="C16" s="10"/>
      <c r="D16" s="10" t="s">
        <v>33</v>
      </c>
      <c r="E16" s="10">
        <v>27</v>
      </c>
      <c r="F16" s="10">
        <v>27</v>
      </c>
      <c r="G16" s="10"/>
      <c r="H16" s="11"/>
      <c r="I16" s="10">
        <v>0</v>
      </c>
      <c r="J16" s="11"/>
      <c r="K16" s="10">
        <v>0</v>
      </c>
      <c r="L16" s="11">
        <v>0</v>
      </c>
      <c r="M16" s="11">
        <v>0.82</v>
      </c>
      <c r="N16" s="12">
        <v>0.3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10" t="str">
        <f>'1'!A17</f>
        <v xml:space="preserve">PRINCIPIOS ELECTRIICOS Y APLICACIONES DIGITALES </v>
      </c>
      <c r="B17" s="10" t="s">
        <v>48</v>
      </c>
      <c r="C17" s="10"/>
      <c r="D17" s="10" t="s">
        <v>33</v>
      </c>
      <c r="E17" s="10">
        <v>29</v>
      </c>
      <c r="F17" s="10">
        <v>27</v>
      </c>
      <c r="G17" s="10"/>
      <c r="H17" s="11"/>
      <c r="I17" s="10">
        <v>2</v>
      </c>
      <c r="J17" s="11"/>
      <c r="K17" s="10">
        <v>0</v>
      </c>
      <c r="L17" s="11">
        <v>0</v>
      </c>
      <c r="M17" s="11">
        <v>0.77</v>
      </c>
      <c r="N17" s="12">
        <v>0.65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6.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5" t="s">
        <v>25</v>
      </c>
      <c r="B24" s="16"/>
      <c r="C24" s="16"/>
      <c r="D24" s="16"/>
      <c r="E24" s="16">
        <f>SUM(E14:E17)</f>
        <v>102</v>
      </c>
      <c r="F24" s="16">
        <f>SUM(F14:F17)</f>
        <v>100</v>
      </c>
      <c r="G24" s="16"/>
      <c r="H24" s="17">
        <v>1</v>
      </c>
      <c r="I24" s="16">
        <v>0</v>
      </c>
      <c r="J24" s="17"/>
      <c r="K24" s="16">
        <v>0</v>
      </c>
      <c r="L24" s="17">
        <f>K24/E24</f>
        <v>0</v>
      </c>
      <c r="M24" s="24">
        <f>AVERAGE(M14:M17)</f>
        <v>0.78500000000000003</v>
      </c>
      <c r="N24" s="24">
        <f>AVERAGE(N14:N16)</f>
        <v>0.53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0" customHeight="1" x14ac:dyDescent="0.25">
      <c r="A26" s="47" t="s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48" t="s">
        <v>27</v>
      </c>
      <c r="C29" s="29"/>
      <c r="D29" s="29"/>
      <c r="E29" s="1"/>
      <c r="F29" s="1"/>
      <c r="G29" s="30" t="s">
        <v>28</v>
      </c>
      <c r="H29" s="29"/>
      <c r="I29" s="29"/>
      <c r="J29" s="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2.25" customHeight="1" x14ac:dyDescent="0.25">
      <c r="A30" s="1"/>
      <c r="B30" s="49"/>
      <c r="C30" s="33"/>
      <c r="D30" s="33"/>
      <c r="E30" s="1"/>
      <c r="F30" s="1"/>
      <c r="G30" s="32"/>
      <c r="H30" s="33"/>
      <c r="I30" s="33"/>
      <c r="J30" s="3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5">
      <c r="A31" s="50" t="s">
        <v>29</v>
      </c>
      <c r="B31" s="29"/>
      <c r="C31" s="7"/>
      <c r="D31" s="1"/>
      <c r="E31" s="50"/>
      <c r="F31" s="29"/>
      <c r="G31" s="29"/>
      <c r="H31" s="2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25">
      <c r="A33" s="1"/>
      <c r="B33" s="45" t="s">
        <v>37</v>
      </c>
      <c r="C33" s="29"/>
      <c r="D33" s="29"/>
      <c r="E33" s="21"/>
      <c r="F33" s="21"/>
      <c r="G33" s="46" t="s">
        <v>36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1">
    <mergeCell ref="B33:D33"/>
    <mergeCell ref="G33:J33"/>
    <mergeCell ref="A26:N26"/>
    <mergeCell ref="B29:D29"/>
    <mergeCell ref="G29:J29"/>
    <mergeCell ref="B30:D30"/>
    <mergeCell ref="G30:J30"/>
    <mergeCell ref="A31:B31"/>
    <mergeCell ref="E31:H31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topLeftCell="A7" workbookViewId="0">
      <selection activeCell="J24" sqref="J24"/>
    </sheetView>
  </sheetViews>
  <sheetFormatPr baseColWidth="10" defaultColWidth="14.42578125" defaultRowHeight="15" customHeight="1" x14ac:dyDescent="0.25"/>
  <cols>
    <col min="1" max="1" width="38.42578125" customWidth="1"/>
    <col min="2" max="2" width="4.7109375" customWidth="1"/>
    <col min="3" max="3" width="5.42578125" customWidth="1"/>
    <col min="4" max="4" width="27.140625" customWidth="1"/>
    <col min="5" max="5" width="9.42578125" customWidth="1"/>
    <col min="6" max="12" width="7.42578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4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 t="s">
        <v>32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39" t="s">
        <v>8</v>
      </c>
      <c r="J8" s="29"/>
      <c r="K8" s="29"/>
      <c r="L8" s="32" t="str">
        <f>'1'!L8</f>
        <v>FEB-JUN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2" t="str">
        <f>'1'!B10</f>
        <v xml:space="preserve">ISC. MARIA ELENA MORALES BENITEZ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40" t="s">
        <v>14</v>
      </c>
      <c r="G12" s="41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PROBABILIDAD Y ESTADISTICA</v>
      </c>
      <c r="B14" s="10" t="s">
        <v>52</v>
      </c>
      <c r="C14" s="10" t="s">
        <v>42</v>
      </c>
      <c r="D14" s="10" t="s">
        <v>33</v>
      </c>
      <c r="E14" s="10">
        <v>22</v>
      </c>
      <c r="F14" s="10">
        <v>20</v>
      </c>
      <c r="G14" s="10">
        <v>2</v>
      </c>
      <c r="H14" s="11">
        <v>0.9</v>
      </c>
      <c r="I14" s="10">
        <v>2</v>
      </c>
      <c r="J14" s="11">
        <v>0.1</v>
      </c>
      <c r="K14" s="10">
        <v>0</v>
      </c>
      <c r="L14" s="11">
        <v>0</v>
      </c>
      <c r="M14" s="11">
        <v>0.78</v>
      </c>
      <c r="N14" s="12">
        <v>0.85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CALCULO INTEGRAL</v>
      </c>
      <c r="B15" s="10" t="s">
        <v>52</v>
      </c>
      <c r="C15" s="10" t="s">
        <v>42</v>
      </c>
      <c r="D15" s="10" t="s">
        <v>33</v>
      </c>
      <c r="E15" s="10">
        <v>24</v>
      </c>
      <c r="F15" s="10">
        <v>20</v>
      </c>
      <c r="G15" s="10">
        <v>2</v>
      </c>
      <c r="H15" s="11">
        <v>0.9</v>
      </c>
      <c r="I15" s="10">
        <v>2</v>
      </c>
      <c r="J15" s="11">
        <v>0.1</v>
      </c>
      <c r="K15" s="10">
        <v>0</v>
      </c>
      <c r="L15" s="11">
        <v>0</v>
      </c>
      <c r="M15" s="11">
        <v>0.78</v>
      </c>
      <c r="N15" s="12">
        <v>0.75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 xml:space="preserve">PRINCIPIOS ELECTRICOS Y APLICACIONES DIGITALES </v>
      </c>
      <c r="B16" s="10" t="s">
        <v>52</v>
      </c>
      <c r="C16" s="10" t="s">
        <v>43</v>
      </c>
      <c r="D16" s="10" t="s">
        <v>33</v>
      </c>
      <c r="E16" s="10">
        <v>27</v>
      </c>
      <c r="F16" s="10">
        <v>27</v>
      </c>
      <c r="G16" s="10">
        <v>0</v>
      </c>
      <c r="H16" s="11">
        <v>1</v>
      </c>
      <c r="I16" s="10">
        <v>0</v>
      </c>
      <c r="J16" s="11">
        <v>0</v>
      </c>
      <c r="K16" s="10">
        <v>0</v>
      </c>
      <c r="L16" s="11">
        <v>0</v>
      </c>
      <c r="M16" s="11">
        <v>0.87</v>
      </c>
      <c r="N16" s="12">
        <v>0.6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 xml:space="preserve">PRINCIPIOS ELECTRIICOS Y APLICACIONES DIGITALES </v>
      </c>
      <c r="B17" s="10" t="s">
        <v>52</v>
      </c>
      <c r="C17" s="10" t="s">
        <v>44</v>
      </c>
      <c r="D17" s="10" t="s">
        <v>33</v>
      </c>
      <c r="E17" s="10">
        <v>29</v>
      </c>
      <c r="F17" s="10">
        <v>21</v>
      </c>
      <c r="G17" s="10">
        <v>8</v>
      </c>
      <c r="H17" s="11">
        <v>0.9</v>
      </c>
      <c r="I17" s="10">
        <v>2</v>
      </c>
      <c r="J17" s="11">
        <v>0.1</v>
      </c>
      <c r="K17" s="10">
        <v>0</v>
      </c>
      <c r="L17" s="11">
        <v>0</v>
      </c>
      <c r="M17" s="11">
        <v>0.77</v>
      </c>
      <c r="N17" s="12">
        <v>0.66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25"/>
      <c r="B18" s="26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 t="s">
        <v>24</v>
      </c>
      <c r="C28" s="16" t="s">
        <v>24</v>
      </c>
      <c r="D28" s="16" t="s">
        <v>24</v>
      </c>
      <c r="E28" s="16">
        <f t="shared" ref="E28:G28" si="0">SUM(E14:E27)</f>
        <v>102</v>
      </c>
      <c r="F28" s="16">
        <f t="shared" si="0"/>
        <v>88</v>
      </c>
      <c r="G28" s="16">
        <f t="shared" si="0"/>
        <v>12</v>
      </c>
      <c r="H28" s="17">
        <f>SUM(F28:G28)/E28</f>
        <v>0.98039215686274506</v>
      </c>
      <c r="I28" s="16">
        <f>(E28-SUM(F28:G28))-K28</f>
        <v>2</v>
      </c>
      <c r="J28" s="17">
        <f>I28/E28</f>
        <v>1.9607843137254902E-2</v>
      </c>
      <c r="K28" s="16">
        <f>SUM(K14:K27)</f>
        <v>0</v>
      </c>
      <c r="L28" s="17">
        <f>K28/E28</f>
        <v>0</v>
      </c>
      <c r="M28" s="16">
        <f t="shared" ref="M28:N28" si="1">AVERAGE(M14:M27)</f>
        <v>0.8</v>
      </c>
      <c r="N28" s="18">
        <f t="shared" si="1"/>
        <v>0.71500000000000008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7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8" t="s">
        <v>27</v>
      </c>
      <c r="C33" s="29"/>
      <c r="D33" s="29"/>
      <c r="E33" s="1"/>
      <c r="F33" s="1"/>
      <c r="G33" s="30" t="s">
        <v>28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9"/>
      <c r="C34" s="33"/>
      <c r="D34" s="33"/>
      <c r="E34" s="1"/>
      <c r="F34" s="1"/>
      <c r="G34" s="32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0" t="s">
        <v>29</v>
      </c>
      <c r="B35" s="29"/>
      <c r="C35" s="7"/>
      <c r="D35" s="1"/>
      <c r="E35" s="50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5" t="s">
        <v>37</v>
      </c>
      <c r="C37" s="29"/>
      <c r="D37" s="29"/>
      <c r="E37" s="21"/>
      <c r="F37" s="21"/>
      <c r="G37" s="46" t="s">
        <v>36</v>
      </c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2023-01-18T20:21:38Z</cp:lastPrinted>
  <dcterms:created xsi:type="dcterms:W3CDTF">2021-11-22T14:45:25Z</dcterms:created>
  <dcterms:modified xsi:type="dcterms:W3CDTF">2024-06-12T14:46:45Z</dcterms:modified>
</cp:coreProperties>
</file>