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0275" yWindow="0" windowWidth="10080" windowHeight="7875" activeTab="2"/>
  </bookViews>
  <sheets>
    <sheet name="210A" sheetId="1" r:id="rId1"/>
    <sheet name="207C" sheetId="6" r:id="rId2"/>
    <sheet name="411A" sheetId="7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7"/>
  <c r="O55"/>
  <c r="O58" s="1"/>
  <c r="O54"/>
  <c r="O57" s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5" l="1"/>
  <c r="P54"/>
  <c r="P56"/>
  <c r="P57" l="1"/>
  <c r="P58"/>
  <c r="N56" l="1"/>
  <c r="M56"/>
  <c r="L56"/>
  <c r="K56"/>
  <c r="J56"/>
  <c r="N55"/>
  <c r="N58" s="1"/>
  <c r="M55"/>
  <c r="L55"/>
  <c r="K55"/>
  <c r="J55"/>
  <c r="N54"/>
  <c r="N57" s="1"/>
  <c r="M54"/>
  <c r="M57" s="1"/>
  <c r="L54"/>
  <c r="L57" s="1"/>
  <c r="K54"/>
  <c r="K57" s="1"/>
  <c r="J54"/>
  <c r="J57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N56" i="6"/>
  <c r="M56"/>
  <c r="L56"/>
  <c r="K56"/>
  <c r="J56"/>
  <c r="N55"/>
  <c r="N58" s="1"/>
  <c r="M55"/>
  <c r="L55"/>
  <c r="L58" s="1"/>
  <c r="K55"/>
  <c r="J55"/>
  <c r="N54"/>
  <c r="N57" s="1"/>
  <c r="M54"/>
  <c r="M57" s="1"/>
  <c r="L54"/>
  <c r="L57" s="1"/>
  <c r="K54"/>
  <c r="K57" s="1"/>
  <c r="J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9"/>
  <c r="O10" i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9"/>
  <c r="N56"/>
  <c r="M56"/>
  <c r="L56"/>
  <c r="K56"/>
  <c r="J56"/>
  <c r="N55"/>
  <c r="N58" s="1"/>
  <c r="M55"/>
  <c r="L55"/>
  <c r="K55"/>
  <c r="J55"/>
  <c r="N54"/>
  <c r="N57" s="1"/>
  <c r="M54"/>
  <c r="M57" s="1"/>
  <c r="L54"/>
  <c r="L57" s="1"/>
  <c r="K54"/>
  <c r="K57" s="1"/>
  <c r="J54"/>
  <c r="J57" s="1"/>
  <c r="O53"/>
  <c r="O52"/>
  <c r="O51"/>
  <c r="O50"/>
  <c r="O49"/>
  <c r="O48"/>
  <c r="O47"/>
  <c r="O46"/>
  <c r="O45"/>
  <c r="O44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M58" i="7" l="1"/>
  <c r="J57" i="6"/>
  <c r="L58" i="1"/>
  <c r="L58" i="7"/>
  <c r="M58" i="6"/>
  <c r="K58"/>
  <c r="K58" i="7"/>
  <c r="J58" i="1"/>
  <c r="O56" i="6"/>
  <c r="J58" i="7"/>
  <c r="J58" i="6"/>
  <c r="O54"/>
  <c r="O55"/>
  <c r="O56" i="1"/>
  <c r="K58"/>
  <c r="M58"/>
  <c r="O54"/>
  <c r="O55"/>
  <c r="O58" s="1"/>
  <c r="O58" i="6" l="1"/>
  <c r="O57"/>
  <c r="O57" i="1"/>
</calcChain>
</file>

<file path=xl/sharedStrings.xml><?xml version="1.0" encoding="utf-8"?>
<sst xmlns="http://schemas.openxmlformats.org/spreadsheetml/2006/main" count="217" uniqueCount="168">
  <si>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</si>
  <si>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</si>
  <si>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</si>
  <si>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</si>
  <si>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</si>
  <si>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</si>
  <si>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</si>
  <si>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</si>
  <si>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</si>
  <si>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</si>
  <si>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</si>
  <si>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</si>
  <si>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</si>
  <si>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</si>
  <si>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</si>
  <si>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</si>
  <si>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</si>
  <si>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</si>
  <si>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</si>
  <si>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</si>
  <si>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</si>
  <si>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</si>
  <si>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ERICK DE JESUS TELLEZ VERA</t>
  </si>
  <si>
    <t>U6</t>
  </si>
  <si>
    <t>210A</t>
  </si>
  <si>
    <t>231U0334</t>
  </si>
  <si>
    <t>231U0299</t>
  </si>
  <si>
    <t>231U0345</t>
  </si>
  <si>
    <t>231U0676</t>
  </si>
  <si>
    <t>231U0354</t>
  </si>
  <si>
    <t>231U0355</t>
  </si>
  <si>
    <t>231U0592</t>
  </si>
  <si>
    <t>231U0357</t>
  </si>
  <si>
    <t xml:space="preserve">231U0329 </t>
  </si>
  <si>
    <t xml:space="preserve">231U0633 </t>
  </si>
  <si>
    <t xml:space="preserve">231U0625 </t>
  </si>
  <si>
    <t xml:space="preserve">231U0333 </t>
  </si>
  <si>
    <t xml:space="preserve">231U0670 </t>
  </si>
  <si>
    <t xml:space="preserve">231U0336 </t>
  </si>
  <si>
    <t xml:space="preserve">231U0337 </t>
  </si>
  <si>
    <t xml:space="preserve">231U0338 </t>
  </si>
  <si>
    <t xml:space="preserve">231U0339 </t>
  </si>
  <si>
    <t xml:space="preserve">231U0340 </t>
  </si>
  <si>
    <t xml:space="preserve">231U0342 </t>
  </si>
  <si>
    <t xml:space="preserve">231U0343 </t>
  </si>
  <si>
    <t xml:space="preserve">231U0346 </t>
  </si>
  <si>
    <t xml:space="preserve">231U0332 </t>
  </si>
  <si>
    <t xml:space="preserve">231U0347 </t>
  </si>
  <si>
    <t xml:space="preserve">231U0688 </t>
  </si>
  <si>
    <t xml:space="preserve">231U0349 </t>
  </si>
  <si>
    <t xml:space="preserve">231U0351 </t>
  </si>
  <si>
    <t xml:space="preserve">231U0352 </t>
  </si>
  <si>
    <t xml:space="preserve">231U0353 </t>
  </si>
  <si>
    <t xml:space="preserve">231U0659 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</si>
  <si>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</si>
  <si>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</si>
  <si>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</si>
  <si>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</si>
  <si>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</si>
  <si>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</si>
  <si>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</si>
  <si>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</si>
  <si>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</si>
  <si>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</si>
  <si>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</si>
  <si>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</si>
  <si>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</si>
  <si>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</si>
  <si>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</si>
  <si>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</si>
  <si>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</si>
  <si>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</si>
  <si>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</si>
  <si>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</si>
  <si>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</si>
  <si>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</si>
  <si>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</si>
  <si>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</si>
  <si>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</si>
  <si>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</si>
  <si>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</si>
  <si>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</si>
  <si>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</si>
  <si>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 xml:space="preserve">231U0266 </t>
  </si>
  <si>
    <t>231U0268</t>
  </si>
  <si>
    <t xml:space="preserve">231U0271 </t>
  </si>
  <si>
    <t xml:space="preserve">231U0548 </t>
  </si>
  <si>
    <t xml:space="preserve">231U0288 </t>
  </si>
  <si>
    <t xml:space="preserve">231U0290 </t>
  </si>
  <si>
    <t xml:space="preserve">231U0294 </t>
  </si>
  <si>
    <t xml:space="preserve">231U0295 </t>
  </si>
  <si>
    <t xml:space="preserve">231U0296 </t>
  </si>
  <si>
    <t xml:space="preserve">231U0300 </t>
  </si>
  <si>
    <t>231U0303</t>
  </si>
  <si>
    <t xml:space="preserve">231U0304 </t>
  </si>
  <si>
    <t xml:space="preserve">231U0305 </t>
  </si>
  <si>
    <t xml:space="preserve">231U0657 </t>
  </si>
  <si>
    <t>231U0307</t>
  </si>
  <si>
    <t>231U0309</t>
  </si>
  <si>
    <t>231U0330</t>
  </si>
  <si>
    <t>231U0312</t>
  </si>
  <si>
    <t xml:space="preserve">231U0314 </t>
  </si>
  <si>
    <t xml:space="preserve">231U0319 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</si>
  <si>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</si>
  <si>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</si>
  <si>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</si>
  <si>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</si>
  <si>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</si>
  <si>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</si>
  <si>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</si>
  <si>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</si>
  <si>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</si>
  <si>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HERRERA ATAXCA CAMILA</t>
  </si>
  <si>
    <t>JAUREGUI CHONTAL AMERICA YESENIA</t>
  </si>
  <si>
    <t>LUCHO XOLO ERIK JHOVANI</t>
  </si>
  <si>
    <t>MANTILLA MINQUIS RADAMEX</t>
  </si>
  <si>
    <t>MARTINEZ DOMINGUEZ INGRID MONSERRAT</t>
  </si>
  <si>
    <t>MARTINEZ PASCUAL KRISTEN RUBI</t>
  </si>
  <si>
    <t>MARTINEZ ZUÑIGA AZUCENA JOLIE</t>
  </si>
  <si>
    <t>MENDEZ ESPEJO MANUEL EDUARDO</t>
  </si>
  <si>
    <t>MIJANGOS VAZQUEZ LEONARDO</t>
  </si>
  <si>
    <t>MORENO ZETINA KARLA PAOLA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</si>
  <si>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</si>
  <si>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</si>
  <si>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</si>
  <si>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</si>
  <si>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</si>
  <si>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221U0526</t>
  </si>
  <si>
    <t xml:space="preserve">221U0186 </t>
  </si>
  <si>
    <t xml:space="preserve">221U0531 </t>
  </si>
  <si>
    <t xml:space="preserve">221U0532 </t>
  </si>
  <si>
    <t xml:space="preserve">221U0537 </t>
  </si>
  <si>
    <t>221U0538</t>
  </si>
  <si>
    <t xml:space="preserve">221U0541 </t>
  </si>
  <si>
    <t>221U0799</t>
  </si>
  <si>
    <t xml:space="preserve">221U0544 </t>
  </si>
  <si>
    <t>221U0546</t>
  </si>
  <si>
    <t xml:space="preserve">221U0547 </t>
  </si>
  <si>
    <t>221U0550</t>
  </si>
  <si>
    <t>221U0552</t>
  </si>
  <si>
    <t xml:space="preserve">221U0554 </t>
  </si>
  <si>
    <t xml:space="preserve">221U0555 </t>
  </si>
  <si>
    <t>221U0562</t>
  </si>
  <si>
    <t>221U0563</t>
  </si>
  <si>
    <t xml:space="preserve">221U0566 </t>
  </si>
  <si>
    <t>ANOTA CARDOZA OLIVER DE JESÚS</t>
  </si>
  <si>
    <t>ANTELE OBIL ELIXANDRO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</si>
  <si>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</si>
  <si>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</si>
  <si>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</si>
  <si>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</si>
  <si>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</si>
  <si>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</si>
  <si>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</si>
  <si>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</si>
  <si>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</si>
  <si>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</si>
  <si>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</si>
  <si>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</si>
  <si>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</si>
  <si>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</si>
  <si>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</si>
  <si>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</si>
  <si>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FEBRERO-JUNIO 2024</t>
  </si>
  <si>
    <t>CALCULO INTEGRAL</t>
  </si>
  <si>
    <t>207C</t>
  </si>
  <si>
    <t>METODOS NUMERICOS</t>
  </si>
  <si>
    <t>411A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</si>
</sst>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0" xfId="0" applyFont="1"/>
    <xf numFmtId="0" fontId="0" fillId="0" borderId="2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5" xfId="0" applyFont="1" applyBorder="1"/>
    <xf numFmtId="0" fontId="8" fillId="0" borderId="8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5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7"/>
  <sheetViews>
    <sheetView topLeftCell="D28" workbookViewId="0">
      <selection activeCell="J61" sqref="J61:N6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>
      <c r="C4" t="s">
        <v>2</v>
      </c>
      <c r="D4" s="76" t="s">
        <v>164</v>
      </c>
      <c r="E4" s="56"/>
      <c r="F4" s="56"/>
      <c r="G4" s="56"/>
      <c r="I4" t="s">
        <v>3</v>
      </c>
      <c r="J4" s="55" t="s">
        <v>24</v>
      </c>
      <c r="K4" s="56"/>
      <c r="M4" t="s">
        <v>4</v>
      </c>
      <c r="N4" s="4">
        <v>45432</v>
      </c>
    </row>
    <row r="5" spans="2:16" ht="6.75" customHeight="1">
      <c r="D5" s="5"/>
      <c r="E5" s="5"/>
      <c r="F5" s="5"/>
      <c r="G5" s="5"/>
    </row>
    <row r="6" spans="2:16">
      <c r="C6" t="s">
        <v>5</v>
      </c>
      <c r="D6" s="55" t="s">
        <v>163</v>
      </c>
      <c r="E6" s="56"/>
      <c r="F6" s="56"/>
      <c r="G6" s="56"/>
      <c r="I6" s="53" t="s">
        <v>6</v>
      </c>
      <c r="J6" s="54"/>
      <c r="K6" s="74" t="s">
        <v>22</v>
      </c>
      <c r="L6" s="56"/>
      <c r="M6" s="56"/>
      <c r="N6" s="56"/>
    </row>
    <row r="7" spans="2:16" ht="11.25" customHeight="1"/>
    <row r="8" spans="2:16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>
      <c r="B9" s="40">
        <v>1</v>
      </c>
      <c r="C9" s="44" t="s">
        <v>33</v>
      </c>
      <c r="D9" s="44" t="s">
        <v>54</v>
      </c>
      <c r="E9" s="50"/>
      <c r="F9" s="21"/>
      <c r="G9" s="21"/>
      <c r="H9" s="21"/>
      <c r="I9" s="22"/>
      <c r="J9" s="30">
        <v>70</v>
      </c>
      <c r="K9" s="23">
        <v>70</v>
      </c>
      <c r="L9" s="23">
        <v>100</v>
      </c>
      <c r="M9" s="23">
        <v>100</v>
      </c>
      <c r="N9" s="23">
        <v>0</v>
      </c>
      <c r="O9" s="24">
        <f>SUM(J9:N9)/5</f>
        <v>68</v>
      </c>
    </row>
    <row r="10" spans="2:16" s="25" customFormat="1">
      <c r="B10" s="41">
        <f t="shared" ref="B10:B53" si="0">B9+1</f>
        <v>2</v>
      </c>
      <c r="C10" s="44" t="s">
        <v>34</v>
      </c>
      <c r="D10" s="44" t="s">
        <v>55</v>
      </c>
      <c r="E10" s="50"/>
      <c r="F10" s="27"/>
      <c r="G10" s="27"/>
      <c r="H10" s="27"/>
      <c r="I10" s="27"/>
      <c r="J10" s="30">
        <v>70</v>
      </c>
      <c r="K10" s="23">
        <v>80</v>
      </c>
      <c r="L10" s="23">
        <v>90</v>
      </c>
      <c r="M10" s="23">
        <v>100</v>
      </c>
      <c r="N10" s="28">
        <v>0</v>
      </c>
      <c r="O10" s="24">
        <f t="shared" ref="O10:O43" si="1">SUM(J10:N10)/5</f>
        <v>68</v>
      </c>
    </row>
    <row r="11" spans="2:16" s="25" customFormat="1">
      <c r="B11" s="41">
        <f t="shared" si="0"/>
        <v>3</v>
      </c>
      <c r="C11" s="44" t="s">
        <v>35</v>
      </c>
      <c r="D11" s="44" t="s">
        <v>56</v>
      </c>
      <c r="E11" s="50"/>
      <c r="F11" s="27"/>
      <c r="G11" s="27"/>
      <c r="H11" s="27"/>
      <c r="I11" s="27"/>
      <c r="J11" s="30">
        <v>80</v>
      </c>
      <c r="K11" s="23">
        <v>70</v>
      </c>
      <c r="L11" s="23">
        <v>100</v>
      </c>
      <c r="M11" s="23">
        <v>100</v>
      </c>
      <c r="N11" s="28">
        <v>0</v>
      </c>
      <c r="O11" s="24">
        <f t="shared" si="1"/>
        <v>70</v>
      </c>
    </row>
    <row r="12" spans="2:16" s="25" customFormat="1">
      <c r="B12" s="41">
        <f t="shared" si="0"/>
        <v>4</v>
      </c>
      <c r="C12" s="44" t="s">
        <v>36</v>
      </c>
      <c r="D12" s="44" t="s">
        <v>57</v>
      </c>
      <c r="E12" s="50"/>
      <c r="F12" s="27"/>
      <c r="G12" s="27"/>
      <c r="H12" s="27"/>
      <c r="I12" s="27"/>
      <c r="J12" s="36">
        <v>70</v>
      </c>
      <c r="K12" s="23">
        <v>70</v>
      </c>
      <c r="L12" s="23">
        <v>100</v>
      </c>
      <c r="M12" s="23">
        <v>100</v>
      </c>
      <c r="N12" s="28">
        <v>0</v>
      </c>
      <c r="O12" s="24">
        <f t="shared" si="1"/>
        <v>68</v>
      </c>
    </row>
    <row r="13" spans="2:16" s="25" customFormat="1">
      <c r="B13" s="41">
        <f t="shared" si="0"/>
        <v>5</v>
      </c>
      <c r="C13" s="44" t="s">
        <v>25</v>
      </c>
      <c r="D13" s="44" t="s">
        <v>58</v>
      </c>
      <c r="E13" s="50"/>
      <c r="F13" s="27"/>
      <c r="G13" s="27"/>
      <c r="H13" s="27"/>
      <c r="I13" s="27"/>
      <c r="J13" s="30">
        <v>80</v>
      </c>
      <c r="K13" s="23">
        <v>90</v>
      </c>
      <c r="L13" s="23">
        <v>100</v>
      </c>
      <c r="M13" s="23">
        <v>100</v>
      </c>
      <c r="N13" s="28">
        <v>0</v>
      </c>
      <c r="O13" s="24">
        <f t="shared" si="1"/>
        <v>74</v>
      </c>
    </row>
    <row r="14" spans="2:16" s="25" customFormat="1">
      <c r="B14" s="41">
        <f t="shared" si="0"/>
        <v>6</v>
      </c>
      <c r="C14" s="44" t="s">
        <v>37</v>
      </c>
      <c r="D14" s="44" t="s">
        <v>59</v>
      </c>
      <c r="E14" s="50"/>
      <c r="F14" s="27"/>
      <c r="G14" s="27"/>
      <c r="H14" s="27"/>
      <c r="I14" s="27"/>
      <c r="J14" s="30">
        <v>80</v>
      </c>
      <c r="K14" s="23">
        <v>70</v>
      </c>
      <c r="L14" s="23">
        <v>100</v>
      </c>
      <c r="M14" s="23">
        <v>100</v>
      </c>
      <c r="N14" s="28">
        <v>0</v>
      </c>
      <c r="O14" s="24">
        <f t="shared" si="1"/>
        <v>70</v>
      </c>
    </row>
    <row r="15" spans="2:16" s="25" customFormat="1">
      <c r="B15" s="41">
        <f t="shared" si="0"/>
        <v>7</v>
      </c>
      <c r="C15" s="44" t="s">
        <v>38</v>
      </c>
      <c r="D15" s="44" t="s">
        <v>60</v>
      </c>
      <c r="E15" s="50"/>
      <c r="F15" s="27"/>
      <c r="G15" s="27"/>
      <c r="H15" s="27"/>
      <c r="I15" s="27"/>
      <c r="J15" s="30">
        <v>90</v>
      </c>
      <c r="K15" s="23">
        <v>90</v>
      </c>
      <c r="L15" s="23">
        <v>100</v>
      </c>
      <c r="M15" s="23">
        <v>100</v>
      </c>
      <c r="N15" s="28">
        <v>0</v>
      </c>
      <c r="O15" s="24">
        <f t="shared" si="1"/>
        <v>76</v>
      </c>
    </row>
    <row r="16" spans="2:16" s="25" customFormat="1">
      <c r="B16" s="41">
        <f t="shared" si="0"/>
        <v>8</v>
      </c>
      <c r="C16" s="44" t="s">
        <v>39</v>
      </c>
      <c r="D16" s="44" t="s">
        <v>61</v>
      </c>
      <c r="E16" s="50"/>
      <c r="F16" s="27"/>
      <c r="G16" s="27"/>
      <c r="H16" s="27"/>
      <c r="I16" s="27"/>
      <c r="J16" s="36">
        <v>70</v>
      </c>
      <c r="K16" s="52">
        <v>70</v>
      </c>
      <c r="L16" s="52">
        <v>70</v>
      </c>
      <c r="M16" s="23">
        <v>100</v>
      </c>
      <c r="N16" s="28">
        <v>0</v>
      </c>
      <c r="O16" s="24">
        <f t="shared" si="1"/>
        <v>62</v>
      </c>
    </row>
    <row r="17" spans="2:15" s="25" customFormat="1">
      <c r="B17" s="41">
        <f t="shared" si="0"/>
        <v>9</v>
      </c>
      <c r="C17" s="44" t="s">
        <v>40</v>
      </c>
      <c r="D17" s="44" t="s">
        <v>62</v>
      </c>
      <c r="E17" s="50"/>
      <c r="F17" s="27"/>
      <c r="G17" s="27"/>
      <c r="H17" s="27"/>
      <c r="I17" s="27"/>
      <c r="J17" s="36">
        <v>70</v>
      </c>
      <c r="K17" s="52">
        <v>70</v>
      </c>
      <c r="L17" s="52">
        <v>100</v>
      </c>
      <c r="M17" s="23">
        <v>100</v>
      </c>
      <c r="N17" s="28">
        <v>0</v>
      </c>
      <c r="O17" s="24">
        <f t="shared" si="1"/>
        <v>68</v>
      </c>
    </row>
    <row r="18" spans="2:15" s="25" customFormat="1">
      <c r="B18" s="41">
        <f t="shared" si="0"/>
        <v>10</v>
      </c>
      <c r="C18" s="44" t="s">
        <v>41</v>
      </c>
      <c r="D18" s="44" t="s">
        <v>63</v>
      </c>
      <c r="E18" s="50"/>
      <c r="F18" s="27"/>
      <c r="G18" s="27"/>
      <c r="H18" s="27"/>
      <c r="I18" s="27"/>
      <c r="J18" s="30">
        <v>90</v>
      </c>
      <c r="K18" s="23">
        <v>70</v>
      </c>
      <c r="L18" s="23">
        <v>100</v>
      </c>
      <c r="M18" s="23">
        <v>100</v>
      </c>
      <c r="N18" s="28">
        <v>0</v>
      </c>
      <c r="O18" s="24">
        <f t="shared" si="1"/>
        <v>72</v>
      </c>
    </row>
    <row r="19" spans="2:15" s="25" customFormat="1">
      <c r="B19" s="41">
        <f t="shared" si="0"/>
        <v>11</v>
      </c>
      <c r="C19" s="44" t="s">
        <v>42</v>
      </c>
      <c r="D19" s="44" t="s">
        <v>64</v>
      </c>
      <c r="E19" s="50"/>
      <c r="F19" s="27"/>
      <c r="G19" s="27"/>
      <c r="H19" s="27"/>
      <c r="I19" s="27"/>
      <c r="J19" s="30">
        <v>90</v>
      </c>
      <c r="K19" s="23">
        <v>70</v>
      </c>
      <c r="L19" s="23">
        <v>100</v>
      </c>
      <c r="M19" s="23">
        <v>100</v>
      </c>
      <c r="N19" s="28">
        <v>0</v>
      </c>
      <c r="O19" s="24">
        <f t="shared" si="1"/>
        <v>72</v>
      </c>
    </row>
    <row r="20" spans="2:15" s="25" customFormat="1">
      <c r="B20" s="41">
        <f t="shared" si="0"/>
        <v>12</v>
      </c>
      <c r="C20" s="44" t="s">
        <v>43</v>
      </c>
      <c r="D20" s="44" t="s">
        <v>65</v>
      </c>
      <c r="E20" s="50"/>
      <c r="F20" s="27"/>
      <c r="G20" s="27"/>
      <c r="H20" s="27"/>
      <c r="I20" s="27"/>
      <c r="J20" s="30">
        <v>80</v>
      </c>
      <c r="K20" s="23">
        <v>80</v>
      </c>
      <c r="L20" s="23">
        <v>100</v>
      </c>
      <c r="M20" s="23">
        <v>100</v>
      </c>
      <c r="N20" s="28">
        <v>0</v>
      </c>
      <c r="O20" s="24">
        <f t="shared" si="1"/>
        <v>72</v>
      </c>
    </row>
    <row r="21" spans="2:15" s="25" customFormat="1" ht="15.75" customHeight="1">
      <c r="B21" s="41">
        <f t="shared" si="0"/>
        <v>13</v>
      </c>
      <c r="C21" s="44" t="s">
        <v>44</v>
      </c>
      <c r="D21" s="44" t="s">
        <v>66</v>
      </c>
      <c r="E21" s="50"/>
      <c r="F21" s="27"/>
      <c r="G21" s="27"/>
      <c r="H21" s="27"/>
      <c r="I21" s="27"/>
      <c r="J21" s="30">
        <v>70</v>
      </c>
      <c r="K21" s="23">
        <v>80</v>
      </c>
      <c r="L21" s="23">
        <v>100</v>
      </c>
      <c r="M21" s="23">
        <v>100</v>
      </c>
      <c r="N21" s="28">
        <v>0</v>
      </c>
      <c r="O21" s="24">
        <f t="shared" si="1"/>
        <v>70</v>
      </c>
    </row>
    <row r="22" spans="2:15" s="25" customFormat="1" ht="15.75" customHeight="1">
      <c r="B22" s="41">
        <f t="shared" si="0"/>
        <v>14</v>
      </c>
      <c r="C22" s="44" t="s">
        <v>26</v>
      </c>
      <c r="D22" s="44" t="s">
        <v>67</v>
      </c>
      <c r="E22" s="50"/>
      <c r="F22" s="27"/>
      <c r="G22" s="27"/>
      <c r="H22" s="27"/>
      <c r="I22" s="27"/>
      <c r="J22" s="30">
        <v>70</v>
      </c>
      <c r="K22" s="23">
        <v>80</v>
      </c>
      <c r="L22" s="23">
        <v>100</v>
      </c>
      <c r="M22" s="23">
        <v>100</v>
      </c>
      <c r="N22" s="28">
        <v>0</v>
      </c>
      <c r="O22" s="24">
        <f t="shared" si="1"/>
        <v>70</v>
      </c>
    </row>
    <row r="23" spans="2:15" s="25" customFormat="1" ht="15.75" customHeight="1">
      <c r="B23" s="41">
        <f t="shared" si="0"/>
        <v>15</v>
      </c>
      <c r="C23" s="44" t="s">
        <v>27</v>
      </c>
      <c r="D23" s="44" t="s">
        <v>68</v>
      </c>
      <c r="E23" s="50"/>
      <c r="F23" s="27"/>
      <c r="G23" s="27"/>
      <c r="H23" s="27"/>
      <c r="I23" s="27"/>
      <c r="J23" s="30">
        <v>80</v>
      </c>
      <c r="K23" s="23">
        <v>70</v>
      </c>
      <c r="L23" s="23">
        <v>100</v>
      </c>
      <c r="M23" s="23">
        <v>100</v>
      </c>
      <c r="N23" s="28">
        <v>0</v>
      </c>
      <c r="O23" s="24">
        <f t="shared" si="1"/>
        <v>70</v>
      </c>
    </row>
    <row r="24" spans="2:15" s="25" customFormat="1" ht="15.75" customHeight="1">
      <c r="B24" s="41">
        <f t="shared" si="0"/>
        <v>16</v>
      </c>
      <c r="C24" s="44" t="s">
        <v>45</v>
      </c>
      <c r="D24" s="44" t="s">
        <v>69</v>
      </c>
      <c r="E24" s="50"/>
      <c r="F24" s="27"/>
      <c r="G24" s="27"/>
      <c r="H24" s="27"/>
      <c r="I24" s="27"/>
      <c r="J24" s="36">
        <v>70</v>
      </c>
      <c r="K24" s="52">
        <v>70</v>
      </c>
      <c r="L24" s="23">
        <v>100</v>
      </c>
      <c r="M24" s="23">
        <v>100</v>
      </c>
      <c r="N24" s="28">
        <v>0</v>
      </c>
      <c r="O24" s="24">
        <f t="shared" si="1"/>
        <v>68</v>
      </c>
    </row>
    <row r="25" spans="2:15" s="25" customFormat="1" ht="15.75" customHeight="1">
      <c r="B25" s="41">
        <f t="shared" si="0"/>
        <v>17</v>
      </c>
      <c r="C25" s="44" t="s">
        <v>46</v>
      </c>
      <c r="D25" s="44" t="s">
        <v>70</v>
      </c>
      <c r="E25" s="50"/>
      <c r="F25" s="27"/>
      <c r="G25" s="27"/>
      <c r="H25" s="27"/>
      <c r="I25" s="27"/>
      <c r="J25" s="30">
        <v>80</v>
      </c>
      <c r="K25" s="23">
        <v>70</v>
      </c>
      <c r="L25" s="23">
        <v>90</v>
      </c>
      <c r="M25" s="23">
        <v>100</v>
      </c>
      <c r="N25" s="28">
        <v>0</v>
      </c>
      <c r="O25" s="24">
        <f t="shared" si="1"/>
        <v>68</v>
      </c>
    </row>
    <row r="26" spans="2:15" s="25" customFormat="1" ht="15.75" customHeight="1">
      <c r="B26" s="41">
        <f t="shared" si="0"/>
        <v>18</v>
      </c>
      <c r="C26" s="44" t="s">
        <v>47</v>
      </c>
      <c r="D26" s="44" t="s">
        <v>71</v>
      </c>
      <c r="E26" s="50"/>
      <c r="F26" s="27"/>
      <c r="G26" s="27"/>
      <c r="H26" s="27"/>
      <c r="I26" s="27"/>
      <c r="J26" s="30">
        <v>80</v>
      </c>
      <c r="K26" s="23">
        <v>70</v>
      </c>
      <c r="L26" s="23">
        <v>100</v>
      </c>
      <c r="M26" s="23">
        <v>100</v>
      </c>
      <c r="N26" s="28">
        <v>0</v>
      </c>
      <c r="O26" s="24">
        <f t="shared" si="1"/>
        <v>70</v>
      </c>
    </row>
    <row r="27" spans="2:15" s="25" customFormat="1" ht="15.75" customHeight="1">
      <c r="B27" s="41">
        <f t="shared" si="0"/>
        <v>19</v>
      </c>
      <c r="C27" s="44" t="s">
        <v>48</v>
      </c>
      <c r="D27" s="44" t="s">
        <v>72</v>
      </c>
      <c r="E27" s="50"/>
      <c r="F27" s="27"/>
      <c r="G27" s="27"/>
      <c r="H27" s="27"/>
      <c r="I27" s="27"/>
      <c r="J27" s="36">
        <v>70</v>
      </c>
      <c r="K27" s="52">
        <v>70</v>
      </c>
      <c r="L27" s="52">
        <v>70</v>
      </c>
      <c r="M27" s="23">
        <v>100</v>
      </c>
      <c r="N27" s="28">
        <v>0</v>
      </c>
      <c r="O27" s="24">
        <f t="shared" si="1"/>
        <v>62</v>
      </c>
    </row>
    <row r="28" spans="2:15" s="25" customFormat="1" ht="15.75" customHeight="1">
      <c r="B28" s="41">
        <f t="shared" si="0"/>
        <v>20</v>
      </c>
      <c r="C28" s="44" t="s">
        <v>28</v>
      </c>
      <c r="D28" s="44" t="s">
        <v>73</v>
      </c>
      <c r="E28" s="50"/>
      <c r="F28" s="27"/>
      <c r="G28" s="27"/>
      <c r="H28" s="27"/>
      <c r="I28" s="27"/>
      <c r="J28" s="30">
        <v>100</v>
      </c>
      <c r="K28" s="23">
        <v>90</v>
      </c>
      <c r="L28" s="23">
        <v>100</v>
      </c>
      <c r="M28" s="23">
        <v>100</v>
      </c>
      <c r="N28" s="28">
        <v>0</v>
      </c>
      <c r="O28" s="24">
        <f t="shared" si="1"/>
        <v>78</v>
      </c>
    </row>
    <row r="29" spans="2:15" s="25" customFormat="1" ht="15.75" customHeight="1">
      <c r="B29" s="41">
        <f t="shared" si="0"/>
        <v>21</v>
      </c>
      <c r="C29" s="44" t="s">
        <v>49</v>
      </c>
      <c r="D29" s="44" t="s">
        <v>74</v>
      </c>
      <c r="E29" s="50"/>
      <c r="F29" s="27"/>
      <c r="G29" s="27"/>
      <c r="H29" s="27"/>
      <c r="I29" s="27"/>
      <c r="J29" s="30">
        <v>80</v>
      </c>
      <c r="K29" s="23">
        <v>70</v>
      </c>
      <c r="L29" s="23">
        <v>100</v>
      </c>
      <c r="M29" s="23">
        <v>100</v>
      </c>
      <c r="N29" s="28">
        <v>0</v>
      </c>
      <c r="O29" s="24">
        <f t="shared" si="1"/>
        <v>70</v>
      </c>
    </row>
    <row r="30" spans="2:15" s="25" customFormat="1" ht="15.75" customHeight="1">
      <c r="B30" s="41">
        <f t="shared" si="0"/>
        <v>22</v>
      </c>
      <c r="C30" s="44" t="s">
        <v>50</v>
      </c>
      <c r="D30" s="44" t="s">
        <v>75</v>
      </c>
      <c r="E30" s="50"/>
      <c r="F30" s="27"/>
      <c r="G30" s="27"/>
      <c r="H30" s="27"/>
      <c r="I30" s="27"/>
      <c r="J30" s="30">
        <v>80</v>
      </c>
      <c r="K30" s="23">
        <v>90</v>
      </c>
      <c r="L30" s="23">
        <v>100</v>
      </c>
      <c r="M30" s="23">
        <v>100</v>
      </c>
      <c r="N30" s="28">
        <v>0</v>
      </c>
      <c r="O30" s="24">
        <f t="shared" si="1"/>
        <v>74</v>
      </c>
    </row>
    <row r="31" spans="2:15" s="25" customFormat="1" ht="15.75" customHeight="1">
      <c r="B31" s="41">
        <f t="shared" si="0"/>
        <v>23</v>
      </c>
      <c r="C31" s="44" t="s">
        <v>51</v>
      </c>
      <c r="D31" s="44" t="s">
        <v>76</v>
      </c>
      <c r="E31" s="50"/>
      <c r="F31" s="27"/>
      <c r="G31" s="27"/>
      <c r="H31" s="27"/>
      <c r="I31" s="27"/>
      <c r="J31" s="36">
        <v>70</v>
      </c>
      <c r="K31" s="23">
        <v>70</v>
      </c>
      <c r="L31" s="23">
        <v>90</v>
      </c>
      <c r="M31" s="23">
        <v>100</v>
      </c>
      <c r="N31" s="28">
        <v>0</v>
      </c>
      <c r="O31" s="24">
        <f t="shared" si="1"/>
        <v>66</v>
      </c>
    </row>
    <row r="32" spans="2:15" s="25" customFormat="1" ht="15.75" customHeight="1">
      <c r="B32" s="41">
        <f t="shared" si="0"/>
        <v>24</v>
      </c>
      <c r="C32" s="44" t="s">
        <v>52</v>
      </c>
      <c r="D32" s="44" t="s">
        <v>77</v>
      </c>
      <c r="E32" s="50"/>
      <c r="F32" s="27"/>
      <c r="G32" s="27"/>
      <c r="H32" s="27"/>
      <c r="I32" s="27"/>
      <c r="J32" s="36">
        <v>70</v>
      </c>
      <c r="K32" s="23">
        <v>70</v>
      </c>
      <c r="L32" s="23">
        <v>100</v>
      </c>
      <c r="M32" s="23">
        <v>100</v>
      </c>
      <c r="N32" s="28">
        <v>0</v>
      </c>
      <c r="O32" s="24">
        <f t="shared" si="1"/>
        <v>68</v>
      </c>
    </row>
    <row r="33" spans="2:15" s="25" customFormat="1" ht="15.75" customHeight="1">
      <c r="B33" s="41">
        <f t="shared" si="0"/>
        <v>25</v>
      </c>
      <c r="C33" s="44" t="s">
        <v>29</v>
      </c>
      <c r="D33" s="44" t="s">
        <v>78</v>
      </c>
      <c r="E33" s="50"/>
      <c r="F33" s="27"/>
      <c r="G33" s="27"/>
      <c r="H33" s="27"/>
      <c r="I33" s="27"/>
      <c r="J33" s="30">
        <v>70</v>
      </c>
      <c r="K33" s="23">
        <v>70</v>
      </c>
      <c r="L33" s="23">
        <v>100</v>
      </c>
      <c r="M33" s="23">
        <v>100</v>
      </c>
      <c r="N33" s="28">
        <v>0</v>
      </c>
      <c r="O33" s="24">
        <f t="shared" si="1"/>
        <v>68</v>
      </c>
    </row>
    <row r="34" spans="2:15" s="25" customFormat="1" ht="15.75" customHeight="1">
      <c r="B34" s="41">
        <f t="shared" si="0"/>
        <v>26</v>
      </c>
      <c r="C34" s="44" t="s">
        <v>30</v>
      </c>
      <c r="D34" s="44" t="s">
        <v>79</v>
      </c>
      <c r="E34" s="46"/>
      <c r="F34" s="27"/>
      <c r="G34" s="27"/>
      <c r="H34" s="27"/>
      <c r="I34" s="27"/>
      <c r="J34" s="30">
        <v>80</v>
      </c>
      <c r="K34" s="23">
        <v>80</v>
      </c>
      <c r="L34" s="23">
        <v>100</v>
      </c>
      <c r="M34" s="23">
        <v>100</v>
      </c>
      <c r="N34" s="28">
        <v>0</v>
      </c>
      <c r="O34" s="24">
        <f t="shared" si="1"/>
        <v>72</v>
      </c>
    </row>
    <row r="35" spans="2:15" s="25" customFormat="1" ht="15.75" customHeight="1">
      <c r="B35" s="41">
        <f t="shared" si="0"/>
        <v>27</v>
      </c>
      <c r="C35" s="44" t="s">
        <v>31</v>
      </c>
      <c r="D35" s="44" t="s">
        <v>80</v>
      </c>
      <c r="E35" s="46"/>
      <c r="F35" s="27"/>
      <c r="G35" s="27"/>
      <c r="H35" s="27"/>
      <c r="I35" s="27"/>
      <c r="J35" s="30">
        <v>80</v>
      </c>
      <c r="K35" s="23">
        <v>70</v>
      </c>
      <c r="L35" s="23">
        <v>100</v>
      </c>
      <c r="M35" s="23">
        <v>100</v>
      </c>
      <c r="N35" s="28">
        <v>0</v>
      </c>
      <c r="O35" s="24">
        <f t="shared" si="1"/>
        <v>70</v>
      </c>
    </row>
    <row r="36" spans="2:15" s="25" customFormat="1" ht="15.75" customHeight="1">
      <c r="B36" s="41">
        <f t="shared" si="0"/>
        <v>28</v>
      </c>
      <c r="C36" s="44" t="s">
        <v>32</v>
      </c>
      <c r="D36" s="44" t="s">
        <v>81</v>
      </c>
      <c r="E36" s="46"/>
      <c r="F36" s="27"/>
      <c r="G36" s="27"/>
      <c r="H36" s="27"/>
      <c r="I36" s="27"/>
      <c r="J36" s="30">
        <v>80</v>
      </c>
      <c r="K36" s="23">
        <v>70</v>
      </c>
      <c r="L36" s="23">
        <v>100</v>
      </c>
      <c r="M36" s="23">
        <v>100</v>
      </c>
      <c r="N36" s="28">
        <v>0</v>
      </c>
      <c r="O36" s="24">
        <f t="shared" si="1"/>
        <v>70</v>
      </c>
    </row>
    <row r="37" spans="2:15" s="25" customFormat="1" ht="15.75" customHeight="1">
      <c r="B37" s="41">
        <f t="shared" si="0"/>
        <v>29</v>
      </c>
      <c r="C37" s="44" t="s">
        <v>53</v>
      </c>
      <c r="D37" s="44" t="s">
        <v>82</v>
      </c>
      <c r="E37" s="46"/>
      <c r="F37" s="27"/>
      <c r="G37" s="27"/>
      <c r="H37" s="27"/>
      <c r="I37" s="27"/>
      <c r="J37" s="36">
        <v>70</v>
      </c>
      <c r="K37" s="52">
        <v>70</v>
      </c>
      <c r="L37" s="52">
        <v>70</v>
      </c>
      <c r="M37" s="23">
        <v>100</v>
      </c>
      <c r="N37" s="28">
        <v>0</v>
      </c>
      <c r="O37" s="24">
        <f t="shared" si="1"/>
        <v>62</v>
      </c>
    </row>
    <row r="38" spans="2:15" s="25" customFormat="1" ht="15.75" customHeight="1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4">
        <f t="shared" si="1"/>
        <v>0</v>
      </c>
    </row>
    <row r="39" spans="2:15" s="25" customFormat="1" ht="15.75" customHeight="1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4">
        <f t="shared" si="1"/>
        <v>0</v>
      </c>
    </row>
    <row r="40" spans="2:15" s="25" customFormat="1" ht="15.75" customHeight="1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4">
        <f t="shared" si="1"/>
        <v>0</v>
      </c>
    </row>
    <row r="41" spans="2:15" s="25" customFormat="1" ht="15.75" customHeight="1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4">
        <f t="shared" si="1"/>
        <v>0</v>
      </c>
    </row>
    <row r="42" spans="2:15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/>
      <c r="O42" s="24">
        <f t="shared" si="1"/>
        <v>0</v>
      </c>
    </row>
    <row r="43" spans="2:15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9">
        <f t="shared" si="1"/>
        <v>0</v>
      </c>
    </row>
    <row r="44" spans="2:15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29</v>
      </c>
      <c r="K54" s="12">
        <f t="shared" si="3"/>
        <v>29</v>
      </c>
      <c r="L54" s="12">
        <f t="shared" si="3"/>
        <v>29</v>
      </c>
      <c r="M54" s="12">
        <f t="shared" si="3"/>
        <v>29</v>
      </c>
      <c r="N54" s="12">
        <f t="shared" si="3"/>
        <v>0</v>
      </c>
      <c r="O54" s="13">
        <f>COUNTIF(O9:O48,"&gt;=70")</f>
        <v>17</v>
      </c>
    </row>
    <row r="55" spans="2:15" ht="15.75" customHeight="1">
      <c r="C55" s="53"/>
      <c r="D55" s="54"/>
      <c r="E55" s="2"/>
      <c r="H55" s="70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0</v>
      </c>
      <c r="N55" s="14">
        <f t="shared" si="4"/>
        <v>29</v>
      </c>
      <c r="O55" s="14">
        <f t="shared" si="4"/>
        <v>28</v>
      </c>
    </row>
    <row r="56" spans="2:15" ht="15.75" customHeight="1">
      <c r="C56" s="53"/>
      <c r="D56" s="54"/>
      <c r="E56" s="54"/>
      <c r="H56" s="70" t="s">
        <v>18</v>
      </c>
      <c r="I56" s="62"/>
      <c r="J56" s="14">
        <f t="shared" ref="J56:O56" si="5">COUNT(J9:J53)</f>
        <v>29</v>
      </c>
      <c r="K56" s="14">
        <f t="shared" si="5"/>
        <v>29</v>
      </c>
      <c r="L56" s="14">
        <f t="shared" si="5"/>
        <v>29</v>
      </c>
      <c r="M56" s="14">
        <f t="shared" si="5"/>
        <v>29</v>
      </c>
      <c r="N56" s="14">
        <f t="shared" si="5"/>
        <v>29</v>
      </c>
      <c r="O56" s="14">
        <f t="shared" si="5"/>
        <v>45</v>
      </c>
    </row>
    <row r="57" spans="2:15" ht="15.75" customHeight="1">
      <c r="C57" s="53"/>
      <c r="D57" s="54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0.37777777777777777</v>
      </c>
    </row>
    <row r="58" spans="2:15" ht="15.75" customHeight="1">
      <c r="C58" s="53"/>
      <c r="D58" s="54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0.62222222222222223</v>
      </c>
    </row>
    <row r="59" spans="2:15" ht="15.75" customHeight="1">
      <c r="C59" s="53"/>
      <c r="D59" s="54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72"/>
      <c r="K61" s="56"/>
      <c r="L61" s="56"/>
      <c r="M61" s="56"/>
      <c r="N61" s="56"/>
    </row>
    <row r="62" spans="2:15" ht="15.75" customHeight="1">
      <c r="J62" s="71" t="s">
        <v>21</v>
      </c>
      <c r="K62" s="58"/>
      <c r="L62" s="58"/>
      <c r="M62" s="58"/>
      <c r="N62" s="58"/>
    </row>
    <row r="63" spans="2:15" ht="15.75" customHeight="1"/>
    <row r="64" spans="2:15" ht="15.75" customHeight="1"/>
    <row r="65" ht="15.75" customHeight="1"/>
    <row r="66" ht="15.75" customHeight="1"/>
    <row r="67" ht="15.75" customHeight="1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100"/>
  <sheetViews>
    <sheetView zoomScale="66" zoomScaleNormal="66" workbookViewId="0">
      <selection activeCell="I32" sqref="I3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1" width="5.7109375" customWidth="1"/>
    <col min="12" max="12" width="8.85546875" customWidth="1"/>
    <col min="13" max="13" width="6.42578125" customWidth="1"/>
    <col min="14" max="14" width="10.7109375" customWidth="1"/>
    <col min="15" max="15" width="8.7109375" customWidth="1"/>
    <col min="16" max="16" width="5.7109375" customWidth="1"/>
  </cols>
  <sheetData>
    <row r="2" spans="2:16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"/>
      <c r="P2" s="1"/>
    </row>
    <row r="3" spans="2:16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6">
      <c r="C4" t="s">
        <v>2</v>
      </c>
      <c r="D4" s="76" t="s">
        <v>164</v>
      </c>
      <c r="E4" s="76"/>
      <c r="F4" s="76"/>
      <c r="G4" s="76"/>
      <c r="I4" t="s">
        <v>3</v>
      </c>
      <c r="J4" s="55" t="s">
        <v>165</v>
      </c>
      <c r="K4" s="55"/>
      <c r="M4" t="s">
        <v>4</v>
      </c>
      <c r="N4" s="4">
        <v>45432</v>
      </c>
    </row>
    <row r="5" spans="2:16" ht="6.75" customHeight="1">
      <c r="D5" s="5"/>
      <c r="E5" s="5"/>
      <c r="F5" s="5"/>
      <c r="G5" s="5"/>
    </row>
    <row r="6" spans="2:16">
      <c r="C6" t="s">
        <v>5</v>
      </c>
      <c r="D6" s="55" t="s">
        <v>163</v>
      </c>
      <c r="E6" s="55"/>
      <c r="F6" s="55"/>
      <c r="G6" s="55"/>
      <c r="I6" s="53" t="s">
        <v>6</v>
      </c>
      <c r="J6" s="53"/>
      <c r="K6" s="74" t="s">
        <v>22</v>
      </c>
      <c r="L6" s="74"/>
      <c r="M6" s="74"/>
      <c r="N6" s="74"/>
    </row>
    <row r="7" spans="2:16" ht="11.25" customHeight="1"/>
    <row r="8" spans="2:16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>
      <c r="B9" s="40">
        <v>1</v>
      </c>
      <c r="C9" s="44" t="s">
        <v>83</v>
      </c>
      <c r="D9" s="27" t="s">
        <v>105</v>
      </c>
      <c r="E9" s="21"/>
      <c r="F9" s="21"/>
      <c r="G9" s="21"/>
      <c r="H9" s="21"/>
      <c r="I9" s="22"/>
      <c r="J9" s="30">
        <v>100</v>
      </c>
      <c r="K9" s="23">
        <v>100</v>
      </c>
      <c r="L9" s="23">
        <v>100</v>
      </c>
      <c r="M9" s="23">
        <v>100</v>
      </c>
      <c r="N9" s="23">
        <v>0</v>
      </c>
      <c r="O9" s="24">
        <f>SUM(J9:N9)/5</f>
        <v>80</v>
      </c>
    </row>
    <row r="10" spans="2:16" s="25" customFormat="1">
      <c r="B10" s="41">
        <f t="shared" ref="B10:B53" si="0">B9+1</f>
        <v>2</v>
      </c>
      <c r="C10" s="44" t="s">
        <v>84</v>
      </c>
      <c r="D10" s="27" t="s">
        <v>106</v>
      </c>
      <c r="E10" s="46"/>
      <c r="F10" s="27"/>
      <c r="G10" s="27"/>
      <c r="H10" s="27"/>
      <c r="I10" s="27"/>
      <c r="J10" s="30">
        <v>100</v>
      </c>
      <c r="K10" s="23">
        <v>100</v>
      </c>
      <c r="L10" s="23">
        <v>100</v>
      </c>
      <c r="M10" s="23">
        <v>100</v>
      </c>
      <c r="N10" s="23">
        <v>0</v>
      </c>
      <c r="O10" s="24">
        <f t="shared" ref="O10:O43" si="1">SUM(J10:N10)/5</f>
        <v>80</v>
      </c>
    </row>
    <row r="11" spans="2:16" s="25" customFormat="1">
      <c r="B11" s="41">
        <f t="shared" si="0"/>
        <v>3</v>
      </c>
      <c r="C11" s="44" t="s">
        <v>85</v>
      </c>
      <c r="D11" s="27" t="s">
        <v>107</v>
      </c>
      <c r="E11" s="46"/>
      <c r="F11" s="27"/>
      <c r="G11" s="27"/>
      <c r="H11" s="27"/>
      <c r="I11" s="27"/>
      <c r="J11" s="37">
        <v>90</v>
      </c>
      <c r="K11" s="51">
        <v>70</v>
      </c>
      <c r="L11" s="51">
        <v>70</v>
      </c>
      <c r="M11" s="23">
        <v>100</v>
      </c>
      <c r="N11" s="23">
        <v>0</v>
      </c>
      <c r="O11" s="24">
        <f t="shared" si="1"/>
        <v>66</v>
      </c>
    </row>
    <row r="12" spans="2:16" s="25" customFormat="1">
      <c r="B12" s="41">
        <f t="shared" si="0"/>
        <v>4</v>
      </c>
      <c r="C12" s="44" t="s">
        <v>86</v>
      </c>
      <c r="D12" s="27" t="s">
        <v>108</v>
      </c>
      <c r="E12" s="46"/>
      <c r="F12" s="27"/>
      <c r="G12" s="27"/>
      <c r="H12" s="27"/>
      <c r="I12" s="27"/>
      <c r="J12" s="30">
        <v>100</v>
      </c>
      <c r="K12" s="23">
        <v>100</v>
      </c>
      <c r="L12" s="23">
        <v>100</v>
      </c>
      <c r="M12" s="23">
        <v>100</v>
      </c>
      <c r="N12" s="23">
        <v>0</v>
      </c>
      <c r="O12" s="24">
        <f t="shared" si="1"/>
        <v>80</v>
      </c>
    </row>
    <row r="13" spans="2:16" s="25" customFormat="1">
      <c r="B13" s="41">
        <f t="shared" si="0"/>
        <v>5</v>
      </c>
      <c r="C13" s="44" t="s">
        <v>87</v>
      </c>
      <c r="D13" s="27" t="s">
        <v>109</v>
      </c>
      <c r="E13" s="46"/>
      <c r="F13" s="27"/>
      <c r="G13" s="27"/>
      <c r="H13" s="27"/>
      <c r="I13" s="27"/>
      <c r="J13" s="30">
        <v>100</v>
      </c>
      <c r="K13" s="23">
        <v>100</v>
      </c>
      <c r="L13" s="51">
        <v>80</v>
      </c>
      <c r="M13" s="23">
        <v>100</v>
      </c>
      <c r="N13" s="23">
        <v>0</v>
      </c>
      <c r="O13" s="24">
        <f t="shared" si="1"/>
        <v>76</v>
      </c>
    </row>
    <row r="14" spans="2:16" s="25" customFormat="1">
      <c r="B14" s="41">
        <f t="shared" si="0"/>
        <v>6</v>
      </c>
      <c r="C14" s="44" t="s">
        <v>88</v>
      </c>
      <c r="D14" s="27" t="s">
        <v>110</v>
      </c>
      <c r="E14" s="46"/>
      <c r="F14" s="27"/>
      <c r="G14" s="27"/>
      <c r="H14" s="27"/>
      <c r="I14" s="27"/>
      <c r="J14" s="30">
        <v>100</v>
      </c>
      <c r="K14" s="23">
        <v>100</v>
      </c>
      <c r="L14" s="23">
        <v>100</v>
      </c>
      <c r="M14" s="23">
        <v>100</v>
      </c>
      <c r="N14" s="23">
        <v>0</v>
      </c>
      <c r="O14" s="24">
        <f t="shared" si="1"/>
        <v>80</v>
      </c>
    </row>
    <row r="15" spans="2:16" s="25" customFormat="1">
      <c r="B15" s="41">
        <f t="shared" si="0"/>
        <v>7</v>
      </c>
      <c r="C15" s="44" t="s">
        <v>89</v>
      </c>
      <c r="D15" s="27" t="s">
        <v>111</v>
      </c>
      <c r="E15" s="46"/>
      <c r="F15" s="27"/>
      <c r="G15" s="27"/>
      <c r="H15" s="27"/>
      <c r="I15" s="27"/>
      <c r="J15" s="30">
        <v>100</v>
      </c>
      <c r="K15" s="23">
        <v>100</v>
      </c>
      <c r="L15" s="23">
        <v>100</v>
      </c>
      <c r="M15" s="23">
        <v>100</v>
      </c>
      <c r="N15" s="23">
        <v>0</v>
      </c>
      <c r="O15" s="24">
        <f t="shared" si="1"/>
        <v>80</v>
      </c>
    </row>
    <row r="16" spans="2:16" s="25" customFormat="1">
      <c r="B16" s="41">
        <f t="shared" si="0"/>
        <v>8</v>
      </c>
      <c r="C16" s="44" t="s">
        <v>90</v>
      </c>
      <c r="D16" s="27" t="s">
        <v>112</v>
      </c>
      <c r="E16" s="46"/>
      <c r="F16" s="27"/>
      <c r="G16" s="27"/>
      <c r="H16" s="27"/>
      <c r="I16" s="27"/>
      <c r="J16" s="30">
        <v>100</v>
      </c>
      <c r="K16" s="51">
        <v>70</v>
      </c>
      <c r="L16" s="51">
        <v>70</v>
      </c>
      <c r="M16" s="23">
        <v>100</v>
      </c>
      <c r="N16" s="23">
        <v>0</v>
      </c>
      <c r="O16" s="24">
        <f t="shared" si="1"/>
        <v>68</v>
      </c>
    </row>
    <row r="17" spans="2:15" s="25" customFormat="1">
      <c r="B17" s="41">
        <f t="shared" si="0"/>
        <v>9</v>
      </c>
      <c r="C17" s="44" t="s">
        <v>91</v>
      </c>
      <c r="D17" s="27" t="s">
        <v>113</v>
      </c>
      <c r="E17" s="46"/>
      <c r="F17" s="27"/>
      <c r="G17" s="27"/>
      <c r="H17" s="27"/>
      <c r="I17" s="27"/>
      <c r="J17" s="30">
        <v>100</v>
      </c>
      <c r="K17" s="23">
        <v>100</v>
      </c>
      <c r="L17" s="23">
        <v>100</v>
      </c>
      <c r="M17" s="23">
        <v>100</v>
      </c>
      <c r="N17" s="23">
        <v>0</v>
      </c>
      <c r="O17" s="24">
        <f t="shared" si="1"/>
        <v>80</v>
      </c>
    </row>
    <row r="18" spans="2:15" s="25" customFormat="1">
      <c r="B18" s="41">
        <f t="shared" si="0"/>
        <v>10</v>
      </c>
      <c r="C18" s="44" t="s">
        <v>92</v>
      </c>
      <c r="D18" s="27" t="s">
        <v>114</v>
      </c>
      <c r="E18" s="46"/>
      <c r="F18" s="27"/>
      <c r="G18" s="27"/>
      <c r="H18" s="27"/>
      <c r="I18" s="27"/>
      <c r="J18" s="37">
        <v>70</v>
      </c>
      <c r="K18" s="23">
        <v>100</v>
      </c>
      <c r="L18" s="51">
        <v>70</v>
      </c>
      <c r="M18" s="23">
        <v>100</v>
      </c>
      <c r="N18" s="23">
        <v>0</v>
      </c>
      <c r="O18" s="24">
        <f t="shared" si="1"/>
        <v>68</v>
      </c>
    </row>
    <row r="19" spans="2:15" s="25" customFormat="1">
      <c r="B19" s="41">
        <f t="shared" si="0"/>
        <v>11</v>
      </c>
      <c r="C19" s="44" t="s">
        <v>93</v>
      </c>
      <c r="D19" s="27" t="s">
        <v>115</v>
      </c>
      <c r="E19" s="46"/>
      <c r="F19" s="27"/>
      <c r="G19" s="27"/>
      <c r="H19" s="27"/>
      <c r="I19" s="27"/>
      <c r="J19" s="30">
        <v>100</v>
      </c>
      <c r="K19" s="23">
        <v>100</v>
      </c>
      <c r="L19" s="51">
        <v>70</v>
      </c>
      <c r="M19" s="23">
        <v>100</v>
      </c>
      <c r="N19" s="23">
        <v>0</v>
      </c>
      <c r="O19" s="24">
        <f t="shared" si="1"/>
        <v>74</v>
      </c>
    </row>
    <row r="20" spans="2:15" s="25" customFormat="1">
      <c r="B20" s="41">
        <f t="shared" si="0"/>
        <v>12</v>
      </c>
      <c r="C20" s="44" t="s">
        <v>94</v>
      </c>
      <c r="D20" s="27" t="s">
        <v>116</v>
      </c>
      <c r="E20" s="46"/>
      <c r="F20" s="27"/>
      <c r="G20" s="27"/>
      <c r="H20" s="27"/>
      <c r="I20" s="27"/>
      <c r="J20" s="30">
        <v>100</v>
      </c>
      <c r="K20" s="23">
        <v>100</v>
      </c>
      <c r="L20" s="23">
        <v>100</v>
      </c>
      <c r="M20" s="23">
        <v>100</v>
      </c>
      <c r="N20" s="23">
        <v>0</v>
      </c>
      <c r="O20" s="24">
        <f t="shared" si="1"/>
        <v>80</v>
      </c>
    </row>
    <row r="21" spans="2:15" s="25" customFormat="1" ht="15.75" customHeight="1">
      <c r="B21" s="41">
        <f t="shared" si="0"/>
        <v>13</v>
      </c>
      <c r="C21" s="44" t="s">
        <v>95</v>
      </c>
      <c r="D21" s="27" t="s">
        <v>117</v>
      </c>
      <c r="E21" s="46"/>
      <c r="F21" s="27"/>
      <c r="G21" s="27"/>
      <c r="H21" s="27"/>
      <c r="I21" s="27"/>
      <c r="J21" s="30">
        <v>100</v>
      </c>
      <c r="K21" s="23">
        <v>100</v>
      </c>
      <c r="L21" s="23">
        <v>100</v>
      </c>
      <c r="M21" s="23">
        <v>100</v>
      </c>
      <c r="N21" s="23">
        <v>0</v>
      </c>
      <c r="O21" s="24">
        <f t="shared" si="1"/>
        <v>80</v>
      </c>
    </row>
    <row r="22" spans="2:15" s="25" customFormat="1" ht="15.75" customHeight="1">
      <c r="B22" s="41">
        <f t="shared" si="0"/>
        <v>14</v>
      </c>
      <c r="C22" s="44" t="s">
        <v>96</v>
      </c>
      <c r="D22" s="27" t="s">
        <v>118</v>
      </c>
      <c r="E22" s="46"/>
      <c r="F22" s="27"/>
      <c r="G22" s="27"/>
      <c r="H22" s="27"/>
      <c r="I22" s="27"/>
      <c r="J22" s="30">
        <v>100</v>
      </c>
      <c r="K22" s="51">
        <v>70</v>
      </c>
      <c r="L22" s="23">
        <v>80</v>
      </c>
      <c r="M22" s="23">
        <v>100</v>
      </c>
      <c r="N22" s="23">
        <v>0</v>
      </c>
      <c r="O22" s="24">
        <f t="shared" si="1"/>
        <v>70</v>
      </c>
    </row>
    <row r="23" spans="2:15" s="25" customFormat="1" ht="15.75" customHeight="1">
      <c r="B23" s="41">
        <f t="shared" si="0"/>
        <v>15</v>
      </c>
      <c r="C23" s="79" t="s">
        <v>97</v>
      </c>
      <c r="D23" s="38" t="s">
        <v>119</v>
      </c>
      <c r="E23" s="47"/>
      <c r="F23" s="38"/>
      <c r="G23" s="38"/>
      <c r="H23" s="38"/>
      <c r="I23" s="38"/>
      <c r="J23" s="37">
        <v>70</v>
      </c>
      <c r="K23" s="23">
        <v>100</v>
      </c>
      <c r="L23" s="51">
        <v>70</v>
      </c>
      <c r="M23" s="23">
        <v>100</v>
      </c>
      <c r="N23" s="23">
        <v>0</v>
      </c>
      <c r="O23" s="24">
        <f t="shared" si="1"/>
        <v>68</v>
      </c>
    </row>
    <row r="24" spans="2:15" s="25" customFormat="1" ht="15.75" customHeight="1">
      <c r="B24" s="41">
        <f t="shared" si="0"/>
        <v>16</v>
      </c>
      <c r="C24" s="44" t="s">
        <v>98</v>
      </c>
      <c r="D24" s="27" t="s">
        <v>120</v>
      </c>
      <c r="E24" s="46"/>
      <c r="F24" s="27"/>
      <c r="G24" s="27"/>
      <c r="H24" s="27"/>
      <c r="I24" s="27"/>
      <c r="J24" s="30">
        <v>100</v>
      </c>
      <c r="K24" s="23">
        <v>100</v>
      </c>
      <c r="L24" s="23">
        <v>100</v>
      </c>
      <c r="M24" s="23">
        <v>100</v>
      </c>
      <c r="N24" s="23">
        <v>0</v>
      </c>
      <c r="O24" s="24">
        <f t="shared" si="1"/>
        <v>80</v>
      </c>
    </row>
    <row r="25" spans="2:15" s="25" customFormat="1" ht="15.75" customHeight="1">
      <c r="B25" s="41">
        <f t="shared" si="0"/>
        <v>17</v>
      </c>
      <c r="C25" s="44" t="s">
        <v>99</v>
      </c>
      <c r="D25" s="27" t="s">
        <v>121</v>
      </c>
      <c r="E25" s="46"/>
      <c r="F25" s="27"/>
      <c r="G25" s="27"/>
      <c r="H25" s="27"/>
      <c r="I25" s="27"/>
      <c r="J25" s="30">
        <v>100</v>
      </c>
      <c r="K25" s="51">
        <v>80</v>
      </c>
      <c r="L25" s="23">
        <v>90</v>
      </c>
      <c r="M25" s="23">
        <v>100</v>
      </c>
      <c r="N25" s="23">
        <v>0</v>
      </c>
      <c r="O25" s="24">
        <f t="shared" si="1"/>
        <v>74</v>
      </c>
    </row>
    <row r="26" spans="2:15" s="25" customFormat="1" ht="15.75" customHeight="1">
      <c r="B26" s="41">
        <f t="shared" si="0"/>
        <v>18</v>
      </c>
      <c r="C26" s="44" t="s">
        <v>100</v>
      </c>
      <c r="D26" s="27" t="s">
        <v>122</v>
      </c>
      <c r="E26" s="46"/>
      <c r="F26" s="27"/>
      <c r="G26" s="27"/>
      <c r="H26" s="27"/>
      <c r="I26" s="27"/>
      <c r="J26" s="30">
        <v>100</v>
      </c>
      <c r="K26" s="23">
        <v>100</v>
      </c>
      <c r="L26" s="23">
        <v>100</v>
      </c>
      <c r="M26" s="23">
        <v>100</v>
      </c>
      <c r="N26" s="23">
        <v>0</v>
      </c>
      <c r="O26" s="24">
        <f t="shared" si="1"/>
        <v>80</v>
      </c>
    </row>
    <row r="27" spans="2:15" s="25" customFormat="1" ht="15.75" customHeight="1">
      <c r="B27" s="41">
        <f t="shared" si="0"/>
        <v>19</v>
      </c>
      <c r="C27" s="44" t="s">
        <v>101</v>
      </c>
      <c r="D27" s="27" t="s">
        <v>123</v>
      </c>
      <c r="E27" s="46"/>
      <c r="F27" s="27"/>
      <c r="G27" s="27"/>
      <c r="H27" s="27"/>
      <c r="I27" s="27"/>
      <c r="J27" s="30">
        <v>100</v>
      </c>
      <c r="K27" s="51">
        <v>80</v>
      </c>
      <c r="L27" s="23">
        <v>90</v>
      </c>
      <c r="M27" s="23">
        <v>100</v>
      </c>
      <c r="N27" s="23">
        <v>0</v>
      </c>
      <c r="O27" s="24">
        <f t="shared" si="1"/>
        <v>74</v>
      </c>
    </row>
    <row r="28" spans="2:15" s="25" customFormat="1" ht="15.75" customHeight="1">
      <c r="B28" s="41">
        <f t="shared" si="0"/>
        <v>20</v>
      </c>
      <c r="C28" s="44" t="s">
        <v>102</v>
      </c>
      <c r="D28" s="27" t="s">
        <v>124</v>
      </c>
      <c r="E28" s="46"/>
      <c r="F28" s="27"/>
      <c r="G28" s="27"/>
      <c r="H28" s="27"/>
      <c r="I28" s="27"/>
      <c r="J28" s="30">
        <v>100</v>
      </c>
      <c r="K28" s="23">
        <v>100</v>
      </c>
      <c r="L28" s="23">
        <v>100</v>
      </c>
      <c r="M28" s="23">
        <v>100</v>
      </c>
      <c r="N28" s="23">
        <v>0</v>
      </c>
      <c r="O28" s="24">
        <f t="shared" si="1"/>
        <v>80</v>
      </c>
    </row>
    <row r="29" spans="2:15" s="25" customFormat="1" ht="15.75" customHeight="1">
      <c r="B29" s="41">
        <f t="shared" si="0"/>
        <v>21</v>
      </c>
      <c r="C29" s="44" t="s">
        <v>103</v>
      </c>
      <c r="D29" s="27" t="s">
        <v>125</v>
      </c>
      <c r="E29" s="46"/>
      <c r="F29" s="27"/>
      <c r="G29" s="27"/>
      <c r="H29" s="27"/>
      <c r="I29" s="27"/>
      <c r="J29" s="37">
        <v>80</v>
      </c>
      <c r="K29" s="51">
        <v>70</v>
      </c>
      <c r="L29" s="51">
        <v>70</v>
      </c>
      <c r="M29" s="23">
        <v>100</v>
      </c>
      <c r="N29" s="23">
        <v>0</v>
      </c>
      <c r="O29" s="24">
        <f t="shared" si="1"/>
        <v>64</v>
      </c>
    </row>
    <row r="30" spans="2:15" s="25" customFormat="1" ht="15.75" customHeight="1">
      <c r="B30" s="41">
        <f t="shared" si="0"/>
        <v>22</v>
      </c>
      <c r="C30" s="44" t="s">
        <v>104</v>
      </c>
      <c r="D30" s="27" t="s">
        <v>126</v>
      </c>
      <c r="E30" s="46"/>
      <c r="F30" s="27"/>
      <c r="G30" s="27"/>
      <c r="H30" s="27"/>
      <c r="I30" s="27"/>
      <c r="J30" s="30">
        <v>100</v>
      </c>
      <c r="K30" s="23">
        <v>100</v>
      </c>
      <c r="L30" s="23">
        <v>100</v>
      </c>
      <c r="M30" s="23">
        <v>100</v>
      </c>
      <c r="N30" s="23">
        <v>0</v>
      </c>
      <c r="O30" s="24">
        <f t="shared" si="1"/>
        <v>80</v>
      </c>
    </row>
    <row r="31" spans="2:15" s="25" customFormat="1" ht="15.75" customHeight="1">
      <c r="B31" s="26">
        <f t="shared" si="0"/>
        <v>23</v>
      </c>
      <c r="C31" s="48"/>
      <c r="D31" s="49"/>
      <c r="E31" s="27"/>
      <c r="F31" s="27"/>
      <c r="G31" s="27"/>
      <c r="H31" s="27"/>
      <c r="I31" s="27"/>
      <c r="J31" s="32"/>
      <c r="K31" s="28"/>
      <c r="L31" s="28"/>
      <c r="M31" s="28"/>
      <c r="N31" s="28">
        <v>0</v>
      </c>
      <c r="O31" s="24">
        <f t="shared" si="1"/>
        <v>0</v>
      </c>
    </row>
    <row r="32" spans="2:15" s="25" customFormat="1" ht="15.75" customHeight="1">
      <c r="B32" s="26">
        <f t="shared" si="0"/>
        <v>24</v>
      </c>
      <c r="C32" s="32"/>
      <c r="D32" s="27"/>
      <c r="E32" s="27"/>
      <c r="F32" s="27"/>
      <c r="G32" s="27"/>
      <c r="H32" s="27"/>
      <c r="I32" s="27"/>
      <c r="J32" s="32"/>
      <c r="K32" s="28"/>
      <c r="L32" s="28"/>
      <c r="M32" s="28"/>
      <c r="N32" s="28">
        <v>0</v>
      </c>
      <c r="O32" s="24">
        <f t="shared" si="1"/>
        <v>0</v>
      </c>
    </row>
    <row r="33" spans="2:15" s="25" customFormat="1" ht="15.75" customHeight="1">
      <c r="B33" s="26">
        <f t="shared" si="0"/>
        <v>25</v>
      </c>
      <c r="C33" s="32"/>
      <c r="D33" s="27"/>
      <c r="E33" s="27"/>
      <c r="F33" s="27"/>
      <c r="G33" s="27"/>
      <c r="H33" s="27"/>
      <c r="I33" s="27"/>
      <c r="J33" s="32"/>
      <c r="K33" s="28"/>
      <c r="L33" s="28"/>
      <c r="M33" s="28"/>
      <c r="N33" s="28">
        <v>0</v>
      </c>
      <c r="O33" s="24">
        <f t="shared" si="1"/>
        <v>0</v>
      </c>
    </row>
    <row r="34" spans="2:15" s="25" customFormat="1" ht="15.75" customHeight="1">
      <c r="B34" s="26">
        <f t="shared" si="0"/>
        <v>26</v>
      </c>
      <c r="C34" s="32"/>
      <c r="D34" s="27"/>
      <c r="E34" s="27"/>
      <c r="F34" s="27"/>
      <c r="G34" s="27"/>
      <c r="H34" s="27"/>
      <c r="I34" s="27"/>
      <c r="J34" s="32"/>
      <c r="K34" s="28"/>
      <c r="L34" s="28"/>
      <c r="M34" s="28"/>
      <c r="N34" s="28">
        <v>0</v>
      </c>
      <c r="O34" s="24">
        <f t="shared" si="1"/>
        <v>0</v>
      </c>
    </row>
    <row r="35" spans="2:15" s="25" customFormat="1" ht="15.75" customHeight="1">
      <c r="B35" s="26">
        <f t="shared" si="0"/>
        <v>27</v>
      </c>
      <c r="C35" s="32"/>
      <c r="D35" s="27"/>
      <c r="E35" s="27"/>
      <c r="F35" s="27"/>
      <c r="G35" s="27"/>
      <c r="H35" s="27"/>
      <c r="I35" s="27"/>
      <c r="J35" s="32"/>
      <c r="K35" s="28"/>
      <c r="L35" s="28"/>
      <c r="M35" s="28"/>
      <c r="N35" s="28">
        <v>0</v>
      </c>
      <c r="O35" s="24">
        <f t="shared" si="1"/>
        <v>0</v>
      </c>
    </row>
    <row r="36" spans="2:15" s="25" customFormat="1" ht="15.75" customHeight="1">
      <c r="B36" s="26">
        <f t="shared" si="0"/>
        <v>28</v>
      </c>
      <c r="C36" s="32"/>
      <c r="D36" s="27"/>
      <c r="E36" s="27"/>
      <c r="F36" s="27"/>
      <c r="G36" s="27"/>
      <c r="H36" s="27"/>
      <c r="I36" s="27"/>
      <c r="J36" s="32"/>
      <c r="K36" s="28"/>
      <c r="L36" s="28"/>
      <c r="M36" s="28"/>
      <c r="N36" s="28">
        <v>0</v>
      </c>
      <c r="O36" s="24">
        <f t="shared" si="1"/>
        <v>0</v>
      </c>
    </row>
    <row r="37" spans="2:15" s="25" customFormat="1" ht="15.75" customHeight="1">
      <c r="B37" s="26">
        <f t="shared" si="0"/>
        <v>29</v>
      </c>
      <c r="C37" s="32"/>
      <c r="D37" s="27"/>
      <c r="E37" s="27"/>
      <c r="F37" s="27"/>
      <c r="G37" s="27"/>
      <c r="H37" s="27"/>
      <c r="I37" s="27"/>
      <c r="J37" s="32"/>
      <c r="K37" s="28"/>
      <c r="L37" s="28"/>
      <c r="M37" s="28"/>
      <c r="N37" s="28">
        <v>0</v>
      </c>
      <c r="O37" s="24">
        <f t="shared" si="1"/>
        <v>0</v>
      </c>
    </row>
    <row r="38" spans="2:15" s="25" customFormat="1" ht="15.75" customHeight="1">
      <c r="B38" s="26">
        <f t="shared" si="0"/>
        <v>30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>
        <v>0</v>
      </c>
      <c r="O38" s="24">
        <f t="shared" si="1"/>
        <v>0</v>
      </c>
    </row>
    <row r="39" spans="2:15" s="25" customFormat="1" ht="15.75" customHeight="1">
      <c r="B39" s="26">
        <f t="shared" si="0"/>
        <v>31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>
        <v>0</v>
      </c>
      <c r="O39" s="24">
        <f t="shared" si="1"/>
        <v>0</v>
      </c>
    </row>
    <row r="40" spans="2:15" s="25" customFormat="1" ht="15.75" customHeight="1">
      <c r="B40" s="26">
        <f t="shared" si="0"/>
        <v>32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>
        <v>0</v>
      </c>
      <c r="O40" s="24">
        <f t="shared" si="1"/>
        <v>0</v>
      </c>
    </row>
    <row r="41" spans="2:15" s="25" customFormat="1" ht="15.75" customHeight="1">
      <c r="B41" s="26">
        <f t="shared" si="0"/>
        <v>33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>
        <v>0</v>
      </c>
      <c r="O41" s="24">
        <f t="shared" si="1"/>
        <v>0</v>
      </c>
    </row>
    <row r="42" spans="2:15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4">
        <f t="shared" si="1"/>
        <v>0</v>
      </c>
    </row>
    <row r="43" spans="2:15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4">
        <f t="shared" si="1"/>
        <v>0</v>
      </c>
    </row>
    <row r="44" spans="2:15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20">
        <f t="shared" ref="O44:O53" si="2">SUM(J44:N44)/7</f>
        <v>0</v>
      </c>
    </row>
    <row r="45" spans="2:15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22</v>
      </c>
      <c r="K54" s="12">
        <f t="shared" si="3"/>
        <v>22</v>
      </c>
      <c r="L54" s="12">
        <f t="shared" si="3"/>
        <v>22</v>
      </c>
      <c r="M54" s="12">
        <f t="shared" si="3"/>
        <v>22</v>
      </c>
      <c r="N54" s="12">
        <f t="shared" si="3"/>
        <v>0</v>
      </c>
      <c r="O54" s="13">
        <f>COUNTIF(O9:O48,"&gt;=70")</f>
        <v>17</v>
      </c>
    </row>
    <row r="55" spans="2:15" ht="15.75" customHeight="1">
      <c r="C55" s="53"/>
      <c r="D55" s="54"/>
      <c r="E55" s="2"/>
      <c r="H55" s="70" t="s">
        <v>17</v>
      </c>
      <c r="I55" s="62"/>
      <c r="J55" s="14">
        <f t="shared" ref="J55:O55" si="4">COUNTIF(J9:J53,"&lt;70")</f>
        <v>0</v>
      </c>
      <c r="K55" s="14">
        <f t="shared" si="4"/>
        <v>0</v>
      </c>
      <c r="L55" s="14">
        <f t="shared" si="4"/>
        <v>0</v>
      </c>
      <c r="M55" s="14">
        <f t="shared" si="4"/>
        <v>0</v>
      </c>
      <c r="N55" s="14">
        <f t="shared" si="4"/>
        <v>35</v>
      </c>
      <c r="O55" s="14">
        <f t="shared" si="4"/>
        <v>28</v>
      </c>
    </row>
    <row r="56" spans="2:15" ht="15.75" customHeight="1">
      <c r="C56" s="53"/>
      <c r="D56" s="54"/>
      <c r="E56" s="54"/>
      <c r="H56" s="70" t="s">
        <v>18</v>
      </c>
      <c r="I56" s="62"/>
      <c r="J56" s="14">
        <f t="shared" ref="J56:O56" si="5">COUNT(J9:J53)</f>
        <v>22</v>
      </c>
      <c r="K56" s="14">
        <f t="shared" si="5"/>
        <v>22</v>
      </c>
      <c r="L56" s="14">
        <f t="shared" si="5"/>
        <v>22</v>
      </c>
      <c r="M56" s="14">
        <f t="shared" si="5"/>
        <v>22</v>
      </c>
      <c r="N56" s="14">
        <f t="shared" si="5"/>
        <v>35</v>
      </c>
      <c r="O56" s="14">
        <f t="shared" si="5"/>
        <v>45</v>
      </c>
    </row>
    <row r="57" spans="2:15" ht="15.75" customHeight="1">
      <c r="C57" s="53"/>
      <c r="D57" s="54"/>
      <c r="E57" s="3"/>
      <c r="F57" s="15"/>
      <c r="H57" s="63" t="s">
        <v>19</v>
      </c>
      <c r="I57" s="62"/>
      <c r="J57" s="16">
        <f t="shared" ref="J57:O57" si="6">J54/J56</f>
        <v>1</v>
      </c>
      <c r="K57" s="17">
        <f t="shared" si="6"/>
        <v>1</v>
      </c>
      <c r="L57" s="17">
        <f t="shared" si="6"/>
        <v>1</v>
      </c>
      <c r="M57" s="17">
        <f t="shared" si="6"/>
        <v>1</v>
      </c>
      <c r="N57" s="17">
        <f t="shared" si="6"/>
        <v>0</v>
      </c>
      <c r="O57" s="17">
        <f t="shared" si="6"/>
        <v>0.37777777777777777</v>
      </c>
    </row>
    <row r="58" spans="2:15" ht="15.75" customHeight="1">
      <c r="C58" s="53"/>
      <c r="D58" s="54"/>
      <c r="E58" s="3"/>
      <c r="F58" s="15"/>
      <c r="H58" s="63" t="s">
        <v>20</v>
      </c>
      <c r="I58" s="62"/>
      <c r="J58" s="16">
        <f t="shared" ref="J58:O58" si="7">J55/J56</f>
        <v>0</v>
      </c>
      <c r="K58" s="16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1</v>
      </c>
      <c r="O58" s="17">
        <f t="shared" si="7"/>
        <v>0.62222222222222223</v>
      </c>
    </row>
    <row r="59" spans="2:15" ht="15.75" customHeight="1">
      <c r="C59" s="53"/>
      <c r="D59" s="54"/>
      <c r="E59" s="2"/>
      <c r="F59" s="15"/>
    </row>
    <row r="60" spans="2:15" ht="15.75" customHeight="1">
      <c r="C60" s="3"/>
      <c r="D60" s="3"/>
      <c r="E60" s="2"/>
      <c r="F60" s="15"/>
    </row>
    <row r="61" spans="2:15" ht="15.75" customHeight="1">
      <c r="J61" s="72"/>
      <c r="K61" s="56"/>
      <c r="L61" s="56"/>
      <c r="M61" s="56"/>
      <c r="N61" s="56"/>
    </row>
    <row r="62" spans="2:15" ht="15.75" customHeight="1">
      <c r="J62" s="71" t="s">
        <v>21</v>
      </c>
      <c r="K62" s="58"/>
      <c r="L62" s="58"/>
      <c r="M62" s="58"/>
      <c r="N62" s="58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00"/>
  <sheetViews>
    <sheetView tabSelected="1" zoomScale="98" zoomScaleNormal="98" workbookViewId="0">
      <selection activeCell="N4" sqref="N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7.85546875" customWidth="1"/>
    <col min="16" max="16" width="8.7109375" customWidth="1"/>
    <col min="17" max="17" width="5.7109375" customWidth="1"/>
  </cols>
  <sheetData>
    <row r="2" spans="2:17" ht="15.75">
      <c r="B2" s="7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  <c r="Q2" s="1"/>
    </row>
    <row r="3" spans="2:17">
      <c r="C3" s="75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  <c r="Q3" s="3"/>
    </row>
    <row r="4" spans="2:17">
      <c r="C4" t="s">
        <v>2</v>
      </c>
      <c r="D4" s="77" t="s">
        <v>166</v>
      </c>
      <c r="E4" s="77"/>
      <c r="F4" s="77"/>
      <c r="G4" s="77"/>
      <c r="I4" t="s">
        <v>3</v>
      </c>
      <c r="J4" s="78" t="s">
        <v>167</v>
      </c>
      <c r="K4" s="78"/>
      <c r="M4" t="s">
        <v>4</v>
      </c>
      <c r="N4" s="4">
        <v>45432</v>
      </c>
      <c r="O4" s="4"/>
    </row>
    <row r="5" spans="2:17" ht="6.75" customHeight="1">
      <c r="D5" s="5"/>
      <c r="E5" s="5"/>
      <c r="F5" s="5"/>
      <c r="G5" s="5"/>
    </row>
    <row r="6" spans="2:17">
      <c r="C6" t="s">
        <v>5</v>
      </c>
      <c r="D6" s="55" t="s">
        <v>163</v>
      </c>
      <c r="E6" s="55"/>
      <c r="F6" s="55"/>
      <c r="G6" s="55"/>
      <c r="I6" s="53" t="s">
        <v>6</v>
      </c>
      <c r="J6" s="53"/>
      <c r="K6" s="74" t="s">
        <v>22</v>
      </c>
      <c r="L6" s="74"/>
      <c r="M6" s="74"/>
      <c r="N6" s="74"/>
      <c r="O6" s="31"/>
    </row>
    <row r="7" spans="2:17" ht="11.25" customHeight="1"/>
    <row r="8" spans="2:17">
      <c r="B8" s="6" t="s">
        <v>7</v>
      </c>
      <c r="C8" s="42" t="s">
        <v>8</v>
      </c>
      <c r="D8" s="57" t="s">
        <v>9</v>
      </c>
      <c r="E8" s="58"/>
      <c r="F8" s="58"/>
      <c r="G8" s="58"/>
      <c r="H8" s="58"/>
      <c r="I8" s="5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23</v>
      </c>
      <c r="P8" s="8" t="s">
        <v>15</v>
      </c>
    </row>
    <row r="9" spans="2:17">
      <c r="B9" s="40">
        <v>1</v>
      </c>
      <c r="C9" s="44" t="s">
        <v>127</v>
      </c>
      <c r="D9" s="44" t="s">
        <v>145</v>
      </c>
      <c r="E9" s="21"/>
      <c r="F9" s="21"/>
      <c r="G9" s="21"/>
      <c r="H9" s="21"/>
      <c r="I9" s="22"/>
      <c r="J9" s="32">
        <v>90</v>
      </c>
      <c r="K9" s="23">
        <v>100</v>
      </c>
      <c r="L9" s="23">
        <v>100</v>
      </c>
      <c r="M9" s="23">
        <v>100</v>
      </c>
      <c r="N9" s="23">
        <v>0</v>
      </c>
      <c r="O9" s="23">
        <v>0</v>
      </c>
      <c r="P9" s="24">
        <f>SUM(J9:N9)/5</f>
        <v>78</v>
      </c>
    </row>
    <row r="10" spans="2:17" s="25" customFormat="1">
      <c r="B10" s="41">
        <f t="shared" ref="B10:B53" si="0">B9+1</f>
        <v>2</v>
      </c>
      <c r="C10" s="44" t="s">
        <v>128</v>
      </c>
      <c r="D10" s="44" t="s">
        <v>146</v>
      </c>
      <c r="E10" s="46"/>
      <c r="F10" s="27"/>
      <c r="G10" s="27"/>
      <c r="H10" s="27"/>
      <c r="I10" s="27"/>
      <c r="J10" s="32">
        <v>100</v>
      </c>
      <c r="K10" s="51">
        <v>70</v>
      </c>
      <c r="L10" s="52">
        <v>70</v>
      </c>
      <c r="M10" s="23">
        <v>100</v>
      </c>
      <c r="N10" s="28">
        <v>0</v>
      </c>
      <c r="O10" s="28">
        <v>0</v>
      </c>
      <c r="P10" s="24">
        <f t="shared" ref="P10:P43" si="1">SUM(J10:N10)/5</f>
        <v>68</v>
      </c>
    </row>
    <row r="11" spans="2:17" s="25" customFormat="1">
      <c r="B11" s="41">
        <f t="shared" si="0"/>
        <v>3</v>
      </c>
      <c r="C11" s="44" t="s">
        <v>129</v>
      </c>
      <c r="D11" s="44" t="s">
        <v>147</v>
      </c>
      <c r="E11" s="46"/>
      <c r="F11" s="27"/>
      <c r="G11" s="27"/>
      <c r="H11" s="27"/>
      <c r="I11" s="27"/>
      <c r="J11" s="32">
        <v>90</v>
      </c>
      <c r="K11" s="23">
        <v>100</v>
      </c>
      <c r="L11" s="23">
        <v>100</v>
      </c>
      <c r="M11" s="23">
        <v>100</v>
      </c>
      <c r="N11" s="28">
        <v>0</v>
      </c>
      <c r="O11" s="28">
        <v>0</v>
      </c>
      <c r="P11" s="24">
        <f t="shared" si="1"/>
        <v>78</v>
      </c>
    </row>
    <row r="12" spans="2:17" s="25" customFormat="1">
      <c r="B12" s="41">
        <f t="shared" si="0"/>
        <v>4</v>
      </c>
      <c r="C12" s="44" t="s">
        <v>130</v>
      </c>
      <c r="D12" s="44" t="s">
        <v>148</v>
      </c>
      <c r="E12" s="46"/>
      <c r="F12" s="27"/>
      <c r="G12" s="27"/>
      <c r="H12" s="27"/>
      <c r="I12" s="27"/>
      <c r="J12" s="32">
        <v>100</v>
      </c>
      <c r="K12" s="23">
        <v>100</v>
      </c>
      <c r="L12" s="51">
        <v>80</v>
      </c>
      <c r="M12" s="23">
        <v>100</v>
      </c>
      <c r="N12" s="28">
        <v>0</v>
      </c>
      <c r="O12" s="28">
        <v>0</v>
      </c>
      <c r="P12" s="24">
        <f t="shared" si="1"/>
        <v>76</v>
      </c>
    </row>
    <row r="13" spans="2:17" s="25" customFormat="1">
      <c r="B13" s="41">
        <f t="shared" si="0"/>
        <v>5</v>
      </c>
      <c r="C13" s="44" t="s">
        <v>131</v>
      </c>
      <c r="D13" s="44" t="s">
        <v>149</v>
      </c>
      <c r="E13" s="46"/>
      <c r="F13" s="27"/>
      <c r="G13" s="27"/>
      <c r="H13" s="27"/>
      <c r="I13" s="27"/>
      <c r="J13" s="39">
        <v>70</v>
      </c>
      <c r="K13" s="52">
        <v>70</v>
      </c>
      <c r="L13" s="52">
        <v>70</v>
      </c>
      <c r="M13" s="23">
        <v>100</v>
      </c>
      <c r="N13" s="28">
        <v>0</v>
      </c>
      <c r="O13" s="28">
        <v>0</v>
      </c>
      <c r="P13" s="24">
        <f t="shared" si="1"/>
        <v>62</v>
      </c>
    </row>
    <row r="14" spans="2:17" s="25" customFormat="1">
      <c r="B14" s="41">
        <f t="shared" si="0"/>
        <v>6</v>
      </c>
      <c r="C14" s="44" t="s">
        <v>132</v>
      </c>
      <c r="D14" s="44" t="s">
        <v>150</v>
      </c>
      <c r="E14" s="46"/>
      <c r="F14" s="27"/>
      <c r="G14" s="27"/>
      <c r="H14" s="27"/>
      <c r="I14" s="27"/>
      <c r="J14" s="32">
        <v>100</v>
      </c>
      <c r="K14" s="23">
        <v>100</v>
      </c>
      <c r="L14" s="23">
        <v>100</v>
      </c>
      <c r="M14" s="23">
        <v>100</v>
      </c>
      <c r="N14" s="28">
        <v>0</v>
      </c>
      <c r="O14" s="28">
        <v>0</v>
      </c>
      <c r="P14" s="24">
        <f t="shared" si="1"/>
        <v>80</v>
      </c>
    </row>
    <row r="15" spans="2:17" s="25" customFormat="1">
      <c r="B15" s="41">
        <f t="shared" si="0"/>
        <v>7</v>
      </c>
      <c r="C15" s="44" t="s">
        <v>133</v>
      </c>
      <c r="D15" s="44" t="s">
        <v>151</v>
      </c>
      <c r="E15" s="46"/>
      <c r="F15" s="27"/>
      <c r="G15" s="27"/>
      <c r="H15" s="27"/>
      <c r="I15" s="27"/>
      <c r="J15" s="32">
        <v>100</v>
      </c>
      <c r="K15" s="23">
        <v>100</v>
      </c>
      <c r="L15" s="23">
        <v>100</v>
      </c>
      <c r="M15" s="23">
        <v>100</v>
      </c>
      <c r="N15" s="28">
        <v>0</v>
      </c>
      <c r="O15" s="28">
        <v>0</v>
      </c>
      <c r="P15" s="24">
        <f t="shared" si="1"/>
        <v>80</v>
      </c>
    </row>
    <row r="16" spans="2:17" s="25" customFormat="1">
      <c r="B16" s="41">
        <f t="shared" si="0"/>
        <v>8</v>
      </c>
      <c r="C16" s="45" t="s">
        <v>134</v>
      </c>
      <c r="D16" s="45" t="s">
        <v>152</v>
      </c>
      <c r="E16" s="47"/>
      <c r="F16" s="38"/>
      <c r="G16" s="38"/>
      <c r="H16" s="38"/>
      <c r="I16" s="38"/>
      <c r="J16" s="37">
        <v>70</v>
      </c>
      <c r="K16" s="51">
        <v>70</v>
      </c>
      <c r="L16" s="23">
        <v>100</v>
      </c>
      <c r="M16" s="23">
        <v>100</v>
      </c>
      <c r="N16" s="28">
        <v>0</v>
      </c>
      <c r="O16" s="28">
        <v>0</v>
      </c>
      <c r="P16" s="24">
        <f t="shared" si="1"/>
        <v>68</v>
      </c>
    </row>
    <row r="17" spans="2:16" s="25" customFormat="1">
      <c r="B17" s="41">
        <f t="shared" si="0"/>
        <v>9</v>
      </c>
      <c r="C17" s="45" t="s">
        <v>135</v>
      </c>
      <c r="D17" s="45" t="s">
        <v>153</v>
      </c>
      <c r="E17" s="47"/>
      <c r="F17" s="38"/>
      <c r="G17" s="38"/>
      <c r="H17" s="38"/>
      <c r="I17" s="38"/>
      <c r="J17" s="37">
        <v>70</v>
      </c>
      <c r="K17" s="51">
        <v>70</v>
      </c>
      <c r="L17" s="23">
        <v>100</v>
      </c>
      <c r="M17" s="23">
        <v>100</v>
      </c>
      <c r="N17" s="28">
        <v>0</v>
      </c>
      <c r="O17" s="28">
        <v>0</v>
      </c>
      <c r="P17" s="24">
        <f t="shared" si="1"/>
        <v>68</v>
      </c>
    </row>
    <row r="18" spans="2:16" s="25" customFormat="1">
      <c r="B18" s="41">
        <f t="shared" si="0"/>
        <v>10</v>
      </c>
      <c r="C18" s="44" t="s">
        <v>136</v>
      </c>
      <c r="D18" s="44" t="s">
        <v>154</v>
      </c>
      <c r="E18" s="46"/>
      <c r="F18" s="27"/>
      <c r="G18" s="27"/>
      <c r="H18" s="27"/>
      <c r="I18" s="27"/>
      <c r="J18" s="32">
        <v>100</v>
      </c>
      <c r="K18" s="23">
        <v>100</v>
      </c>
      <c r="L18" s="23">
        <v>100</v>
      </c>
      <c r="M18" s="23">
        <v>100</v>
      </c>
      <c r="N18" s="28">
        <v>0</v>
      </c>
      <c r="O18" s="28">
        <v>0</v>
      </c>
      <c r="P18" s="24">
        <f t="shared" si="1"/>
        <v>80</v>
      </c>
    </row>
    <row r="19" spans="2:16" s="25" customFormat="1">
      <c r="B19" s="41">
        <f t="shared" si="0"/>
        <v>11</v>
      </c>
      <c r="C19" s="44" t="s">
        <v>137</v>
      </c>
      <c r="D19" s="44" t="s">
        <v>155</v>
      </c>
      <c r="E19" s="46"/>
      <c r="F19" s="27"/>
      <c r="G19" s="27"/>
      <c r="H19" s="27"/>
      <c r="I19" s="27"/>
      <c r="J19" s="32">
        <v>100</v>
      </c>
      <c r="K19" s="23">
        <v>100</v>
      </c>
      <c r="L19" s="23">
        <v>100</v>
      </c>
      <c r="M19" s="23">
        <v>100</v>
      </c>
      <c r="N19" s="28">
        <v>0</v>
      </c>
      <c r="O19" s="28">
        <v>0</v>
      </c>
      <c r="P19" s="24">
        <f t="shared" si="1"/>
        <v>80</v>
      </c>
    </row>
    <row r="20" spans="2:16" s="25" customFormat="1">
      <c r="B20" s="41">
        <f t="shared" si="0"/>
        <v>12</v>
      </c>
      <c r="C20" s="44" t="s">
        <v>138</v>
      </c>
      <c r="D20" s="44" t="s">
        <v>156</v>
      </c>
      <c r="E20" s="46"/>
      <c r="F20" s="27"/>
      <c r="G20" s="27"/>
      <c r="H20" s="27"/>
      <c r="I20" s="27"/>
      <c r="J20" s="32">
        <v>100</v>
      </c>
      <c r="K20" s="51">
        <v>70</v>
      </c>
      <c r="L20" s="23">
        <v>100</v>
      </c>
      <c r="M20" s="23">
        <v>100</v>
      </c>
      <c r="N20" s="28">
        <v>0</v>
      </c>
      <c r="O20" s="28">
        <v>0</v>
      </c>
      <c r="P20" s="24">
        <f t="shared" si="1"/>
        <v>74</v>
      </c>
    </row>
    <row r="21" spans="2:16" s="25" customFormat="1" ht="15.75" customHeight="1">
      <c r="B21" s="41">
        <f t="shared" si="0"/>
        <v>13</v>
      </c>
      <c r="C21" s="44" t="s">
        <v>139</v>
      </c>
      <c r="D21" s="44" t="s">
        <v>157</v>
      </c>
      <c r="E21" s="46"/>
      <c r="F21" s="27"/>
      <c r="G21" s="27"/>
      <c r="H21" s="27"/>
      <c r="I21" s="27"/>
      <c r="J21" s="32">
        <v>100</v>
      </c>
      <c r="K21" s="23">
        <v>100</v>
      </c>
      <c r="L21" s="23">
        <v>100</v>
      </c>
      <c r="M21" s="23">
        <v>100</v>
      </c>
      <c r="N21" s="28">
        <v>0</v>
      </c>
      <c r="O21" s="28">
        <v>0</v>
      </c>
      <c r="P21" s="24">
        <f t="shared" si="1"/>
        <v>80</v>
      </c>
    </row>
    <row r="22" spans="2:16" s="25" customFormat="1" ht="15.75" customHeight="1">
      <c r="B22" s="41">
        <f t="shared" si="0"/>
        <v>14</v>
      </c>
      <c r="C22" s="44" t="s">
        <v>140</v>
      </c>
      <c r="D22" s="44" t="s">
        <v>158</v>
      </c>
      <c r="E22" s="46"/>
      <c r="F22" s="27"/>
      <c r="G22" s="27"/>
      <c r="H22" s="27"/>
      <c r="I22" s="27"/>
      <c r="J22" s="32">
        <v>100</v>
      </c>
      <c r="K22" s="23">
        <v>100</v>
      </c>
      <c r="L22" s="23">
        <v>100</v>
      </c>
      <c r="M22" s="23">
        <v>100</v>
      </c>
      <c r="N22" s="28">
        <v>0</v>
      </c>
      <c r="O22" s="28">
        <v>0</v>
      </c>
      <c r="P22" s="24">
        <f t="shared" si="1"/>
        <v>80</v>
      </c>
    </row>
    <row r="23" spans="2:16" s="25" customFormat="1" ht="15.75" customHeight="1">
      <c r="B23" s="41">
        <f t="shared" si="0"/>
        <v>15</v>
      </c>
      <c r="C23" s="44" t="s">
        <v>141</v>
      </c>
      <c r="D23" s="44" t="s">
        <v>159</v>
      </c>
      <c r="E23" s="46"/>
      <c r="F23" s="27"/>
      <c r="G23" s="27"/>
      <c r="H23" s="27"/>
      <c r="I23" s="27"/>
      <c r="J23" s="32">
        <v>100</v>
      </c>
      <c r="K23" s="23">
        <v>100</v>
      </c>
      <c r="L23" s="23">
        <v>100</v>
      </c>
      <c r="M23" s="23">
        <v>100</v>
      </c>
      <c r="N23" s="28">
        <v>0</v>
      </c>
      <c r="O23" s="28">
        <v>0</v>
      </c>
      <c r="P23" s="24">
        <f t="shared" si="1"/>
        <v>80</v>
      </c>
    </row>
    <row r="24" spans="2:16" s="25" customFormat="1" ht="15.75" customHeight="1">
      <c r="B24" s="41">
        <f t="shared" si="0"/>
        <v>16</v>
      </c>
      <c r="C24" s="44" t="s">
        <v>142</v>
      </c>
      <c r="D24" s="44" t="s">
        <v>160</v>
      </c>
      <c r="E24" s="46"/>
      <c r="F24" s="27"/>
      <c r="G24" s="27"/>
      <c r="H24" s="27"/>
      <c r="I24" s="27"/>
      <c r="J24" s="32">
        <v>100</v>
      </c>
      <c r="K24" s="23">
        <v>100</v>
      </c>
      <c r="L24" s="23">
        <v>100</v>
      </c>
      <c r="M24" s="23">
        <v>100</v>
      </c>
      <c r="N24" s="28">
        <v>0</v>
      </c>
      <c r="O24" s="28">
        <v>0</v>
      </c>
      <c r="P24" s="24">
        <f t="shared" si="1"/>
        <v>80</v>
      </c>
    </row>
    <row r="25" spans="2:16" s="25" customFormat="1" ht="15.75" customHeight="1">
      <c r="B25" s="41">
        <f t="shared" si="0"/>
        <v>17</v>
      </c>
      <c r="C25" s="44" t="s">
        <v>143</v>
      </c>
      <c r="D25" s="44" t="s">
        <v>161</v>
      </c>
      <c r="E25" s="46"/>
      <c r="F25" s="27"/>
      <c r="G25" s="27"/>
      <c r="H25" s="27"/>
      <c r="I25" s="27"/>
      <c r="J25" s="32">
        <v>100</v>
      </c>
      <c r="K25" s="23">
        <v>100</v>
      </c>
      <c r="L25" s="51">
        <v>80</v>
      </c>
      <c r="M25" s="23">
        <v>100</v>
      </c>
      <c r="N25" s="28">
        <v>0</v>
      </c>
      <c r="O25" s="28">
        <v>0</v>
      </c>
      <c r="P25" s="24">
        <f t="shared" si="1"/>
        <v>76</v>
      </c>
    </row>
    <row r="26" spans="2:16" s="25" customFormat="1" ht="15.75" customHeight="1">
      <c r="B26" s="41">
        <f t="shared" si="0"/>
        <v>18</v>
      </c>
      <c r="C26" s="44" t="s">
        <v>144</v>
      </c>
      <c r="D26" s="44" t="s">
        <v>162</v>
      </c>
      <c r="E26" s="46"/>
      <c r="F26" s="27"/>
      <c r="G26" s="27"/>
      <c r="H26" s="27"/>
      <c r="I26" s="27"/>
      <c r="J26" s="32">
        <v>100</v>
      </c>
      <c r="K26" s="23">
        <v>100</v>
      </c>
      <c r="L26" s="23">
        <v>100</v>
      </c>
      <c r="M26" s="23">
        <v>100</v>
      </c>
      <c r="N26" s="28">
        <v>0</v>
      </c>
      <c r="O26" s="28">
        <v>0</v>
      </c>
      <c r="P26" s="24">
        <f t="shared" si="1"/>
        <v>80</v>
      </c>
    </row>
    <row r="27" spans="2:16" s="25" customFormat="1" ht="15.75" customHeight="1">
      <c r="B27" s="26">
        <f t="shared" si="0"/>
        <v>19</v>
      </c>
      <c r="C27" s="43"/>
      <c r="D27" s="27"/>
      <c r="E27" s="27"/>
      <c r="F27" s="27"/>
      <c r="G27" s="27"/>
      <c r="H27" s="27"/>
      <c r="I27" s="27"/>
      <c r="J27" s="30"/>
      <c r="K27" s="28"/>
      <c r="L27" s="28"/>
      <c r="M27" s="28"/>
      <c r="N27" s="28">
        <v>0</v>
      </c>
      <c r="O27" s="28">
        <v>0</v>
      </c>
      <c r="P27" s="24">
        <f t="shared" si="1"/>
        <v>0</v>
      </c>
    </row>
    <row r="28" spans="2:16" s="25" customFormat="1" ht="15.75" customHeight="1">
      <c r="B28" s="26">
        <f t="shared" si="0"/>
        <v>20</v>
      </c>
      <c r="C28" s="34"/>
      <c r="D28" s="27"/>
      <c r="E28" s="27"/>
      <c r="F28" s="27"/>
      <c r="G28" s="27"/>
      <c r="H28" s="27"/>
      <c r="I28" s="27"/>
      <c r="J28" s="30"/>
      <c r="K28" s="28"/>
      <c r="L28" s="28"/>
      <c r="M28" s="28"/>
      <c r="N28" s="28">
        <v>0</v>
      </c>
      <c r="O28" s="28">
        <v>0</v>
      </c>
      <c r="P28" s="24">
        <f t="shared" si="1"/>
        <v>0</v>
      </c>
    </row>
    <row r="29" spans="2:16" s="25" customFormat="1" ht="15.75" customHeight="1">
      <c r="B29" s="26">
        <f t="shared" si="0"/>
        <v>21</v>
      </c>
      <c r="C29" s="34"/>
      <c r="D29" s="27"/>
      <c r="E29" s="27"/>
      <c r="F29" s="27"/>
      <c r="G29" s="27"/>
      <c r="H29" s="27"/>
      <c r="I29" s="27"/>
      <c r="J29" s="30"/>
      <c r="K29" s="28"/>
      <c r="L29" s="28"/>
      <c r="M29" s="28"/>
      <c r="N29" s="28">
        <v>0</v>
      </c>
      <c r="O29" s="28">
        <v>0</v>
      </c>
      <c r="P29" s="24">
        <f t="shared" si="1"/>
        <v>0</v>
      </c>
    </row>
    <row r="30" spans="2:16" s="25" customFormat="1" ht="15.75" customHeight="1">
      <c r="B30" s="26">
        <f t="shared" si="0"/>
        <v>22</v>
      </c>
      <c r="C30" s="34"/>
      <c r="D30" s="27"/>
      <c r="E30" s="27"/>
      <c r="F30" s="27"/>
      <c r="G30" s="27"/>
      <c r="H30" s="27"/>
      <c r="I30" s="27"/>
      <c r="J30" s="30"/>
      <c r="K30" s="28"/>
      <c r="L30" s="28"/>
      <c r="M30" s="28"/>
      <c r="N30" s="28">
        <v>0</v>
      </c>
      <c r="O30" s="28">
        <v>0</v>
      </c>
      <c r="P30" s="24">
        <f t="shared" si="1"/>
        <v>0</v>
      </c>
    </row>
    <row r="31" spans="2:16" s="25" customFormat="1" ht="15.75" customHeight="1">
      <c r="B31" s="26">
        <f t="shared" si="0"/>
        <v>23</v>
      </c>
      <c r="C31" s="34"/>
      <c r="D31" s="27"/>
      <c r="E31" s="27"/>
      <c r="F31" s="27"/>
      <c r="G31" s="27"/>
      <c r="H31" s="27"/>
      <c r="I31" s="27"/>
      <c r="J31" s="30"/>
      <c r="K31" s="28"/>
      <c r="L31" s="28"/>
      <c r="M31" s="28"/>
      <c r="N31" s="28">
        <v>0</v>
      </c>
      <c r="O31" s="28">
        <v>0</v>
      </c>
      <c r="P31" s="24">
        <f t="shared" si="1"/>
        <v>0</v>
      </c>
    </row>
    <row r="32" spans="2:16" s="25" customFormat="1" ht="15.75" customHeight="1">
      <c r="B32" s="26">
        <f t="shared" si="0"/>
        <v>24</v>
      </c>
      <c r="C32" s="34"/>
      <c r="D32" s="27"/>
      <c r="E32" s="27"/>
      <c r="F32" s="27"/>
      <c r="G32" s="27"/>
      <c r="H32" s="27"/>
      <c r="I32" s="27"/>
      <c r="J32" s="30"/>
      <c r="K32" s="28"/>
      <c r="L32" s="28"/>
      <c r="M32" s="28"/>
      <c r="N32" s="28">
        <v>0</v>
      </c>
      <c r="O32" s="28">
        <v>0</v>
      </c>
      <c r="P32" s="24">
        <f t="shared" si="1"/>
        <v>0</v>
      </c>
    </row>
    <row r="33" spans="2:16" s="25" customFormat="1" ht="15.75" customHeight="1">
      <c r="B33" s="26">
        <f t="shared" si="0"/>
        <v>25</v>
      </c>
      <c r="C33" s="34"/>
      <c r="D33" s="27"/>
      <c r="E33" s="27"/>
      <c r="F33" s="27"/>
      <c r="G33" s="27"/>
      <c r="H33" s="27"/>
      <c r="I33" s="27"/>
      <c r="J33" s="30"/>
      <c r="K33" s="28"/>
      <c r="L33" s="28"/>
      <c r="M33" s="28"/>
      <c r="N33" s="28">
        <v>0</v>
      </c>
      <c r="O33" s="28">
        <v>0</v>
      </c>
      <c r="P33" s="24">
        <f t="shared" si="1"/>
        <v>0</v>
      </c>
    </row>
    <row r="34" spans="2:16" s="25" customFormat="1" ht="15.75" customHeight="1">
      <c r="B34" s="26">
        <f t="shared" si="0"/>
        <v>26</v>
      </c>
      <c r="C34" s="34"/>
      <c r="D34" s="27"/>
      <c r="E34" s="27"/>
      <c r="F34" s="27"/>
      <c r="G34" s="27"/>
      <c r="H34" s="27"/>
      <c r="I34" s="27"/>
      <c r="J34" s="30"/>
      <c r="K34" s="28"/>
      <c r="L34" s="28"/>
      <c r="M34" s="28"/>
      <c r="N34" s="28">
        <v>0</v>
      </c>
      <c r="O34" s="28">
        <v>0</v>
      </c>
      <c r="P34" s="24">
        <f t="shared" si="1"/>
        <v>0</v>
      </c>
    </row>
    <row r="35" spans="2:16" s="25" customFormat="1" ht="15.75" customHeight="1">
      <c r="B35" s="26">
        <f t="shared" si="0"/>
        <v>27</v>
      </c>
      <c r="C35" s="34"/>
      <c r="D35" s="27"/>
      <c r="E35" s="27"/>
      <c r="F35" s="27"/>
      <c r="G35" s="27"/>
      <c r="H35" s="27"/>
      <c r="I35" s="27"/>
      <c r="J35" s="30"/>
      <c r="K35" s="28"/>
      <c r="L35" s="28"/>
      <c r="M35" s="28"/>
      <c r="N35" s="28">
        <v>0</v>
      </c>
      <c r="O35" s="28">
        <v>0</v>
      </c>
      <c r="P35" s="24">
        <f t="shared" si="1"/>
        <v>0</v>
      </c>
    </row>
    <row r="36" spans="2:16" s="25" customFormat="1" ht="15.75" customHeight="1">
      <c r="B36" s="26">
        <f t="shared" si="0"/>
        <v>28</v>
      </c>
      <c r="C36" s="34"/>
      <c r="D36" s="27"/>
      <c r="E36" s="27"/>
      <c r="F36" s="27"/>
      <c r="G36" s="27"/>
      <c r="H36" s="27"/>
      <c r="I36" s="27"/>
      <c r="J36" s="30"/>
      <c r="K36" s="28"/>
      <c r="L36" s="28"/>
      <c r="M36" s="28"/>
      <c r="N36" s="28">
        <v>0</v>
      </c>
      <c r="O36" s="28">
        <v>0</v>
      </c>
      <c r="P36" s="24">
        <f t="shared" si="1"/>
        <v>0</v>
      </c>
    </row>
    <row r="37" spans="2:16" s="25" customFormat="1" ht="15.75" customHeight="1">
      <c r="B37" s="26">
        <f t="shared" si="0"/>
        <v>29</v>
      </c>
      <c r="C37" s="34"/>
      <c r="D37" s="27"/>
      <c r="E37" s="27"/>
      <c r="F37" s="27"/>
      <c r="G37" s="27"/>
      <c r="H37" s="27"/>
      <c r="I37" s="27"/>
      <c r="J37" s="30"/>
      <c r="K37" s="28"/>
      <c r="L37" s="28"/>
      <c r="M37" s="28"/>
      <c r="N37" s="28">
        <v>0</v>
      </c>
      <c r="O37" s="28">
        <v>0</v>
      </c>
      <c r="P37" s="24">
        <f t="shared" si="1"/>
        <v>0</v>
      </c>
    </row>
    <row r="38" spans="2:16" s="25" customFormat="1" ht="15.75" customHeight="1">
      <c r="B38" s="26">
        <f t="shared" si="0"/>
        <v>30</v>
      </c>
      <c r="C38" s="34"/>
      <c r="D38" s="27"/>
      <c r="E38" s="27"/>
      <c r="F38" s="27"/>
      <c r="G38" s="27"/>
      <c r="H38" s="27"/>
      <c r="I38" s="27"/>
      <c r="J38" s="30"/>
      <c r="K38" s="28"/>
      <c r="L38" s="28"/>
      <c r="M38" s="28"/>
      <c r="N38" s="28">
        <v>0</v>
      </c>
      <c r="O38" s="28">
        <v>0</v>
      </c>
      <c r="P38" s="24">
        <f t="shared" si="1"/>
        <v>0</v>
      </c>
    </row>
    <row r="39" spans="2:16" s="25" customFormat="1" ht="15.75" customHeight="1">
      <c r="B39" s="26">
        <f t="shared" si="0"/>
        <v>31</v>
      </c>
      <c r="C39" s="34"/>
      <c r="D39" s="27"/>
      <c r="E39" s="27"/>
      <c r="F39" s="27"/>
      <c r="G39" s="27"/>
      <c r="H39" s="27"/>
      <c r="I39" s="27"/>
      <c r="J39" s="30"/>
      <c r="K39" s="28"/>
      <c r="L39" s="28"/>
      <c r="M39" s="28"/>
      <c r="N39" s="28">
        <v>0</v>
      </c>
      <c r="O39" s="28">
        <v>0</v>
      </c>
      <c r="P39" s="24">
        <f t="shared" si="1"/>
        <v>0</v>
      </c>
    </row>
    <row r="40" spans="2:16" s="25" customFormat="1" ht="15.75" customHeight="1">
      <c r="B40" s="26">
        <f t="shared" si="0"/>
        <v>32</v>
      </c>
      <c r="C40" s="34"/>
      <c r="D40" s="27"/>
      <c r="E40" s="27"/>
      <c r="F40" s="27"/>
      <c r="G40" s="27"/>
      <c r="H40" s="27"/>
      <c r="I40" s="27"/>
      <c r="J40" s="30"/>
      <c r="K40" s="28"/>
      <c r="L40" s="28"/>
      <c r="M40" s="28"/>
      <c r="N40" s="28">
        <v>0</v>
      </c>
      <c r="O40" s="28">
        <v>0</v>
      </c>
      <c r="P40" s="24">
        <f t="shared" si="1"/>
        <v>0</v>
      </c>
    </row>
    <row r="41" spans="2:16" s="25" customFormat="1" ht="15.75" customHeight="1">
      <c r="B41" s="26">
        <f t="shared" si="0"/>
        <v>33</v>
      </c>
      <c r="C41" s="35"/>
      <c r="D41" s="27"/>
      <c r="E41" s="27"/>
      <c r="F41" s="27"/>
      <c r="G41" s="27"/>
      <c r="H41" s="27"/>
      <c r="I41" s="27"/>
      <c r="J41" s="33"/>
      <c r="K41" s="28"/>
      <c r="L41" s="28"/>
      <c r="M41" s="28"/>
      <c r="N41" s="28">
        <v>0</v>
      </c>
      <c r="O41" s="28">
        <v>0</v>
      </c>
      <c r="P41" s="24">
        <f t="shared" si="1"/>
        <v>0</v>
      </c>
    </row>
    <row r="42" spans="2:16" s="25" customFormat="1" ht="15.75" customHeight="1">
      <c r="B42" s="26">
        <f t="shared" si="0"/>
        <v>34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>
        <v>0</v>
      </c>
      <c r="O42" s="28">
        <v>0</v>
      </c>
      <c r="P42" s="24">
        <f t="shared" si="1"/>
        <v>0</v>
      </c>
    </row>
    <row r="43" spans="2:16" s="25" customFormat="1" ht="15.75" customHeight="1">
      <c r="B43" s="26">
        <f t="shared" si="0"/>
        <v>35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>
        <v>0</v>
      </c>
      <c r="O43" s="28">
        <v>0</v>
      </c>
      <c r="P43" s="24">
        <f t="shared" si="1"/>
        <v>0</v>
      </c>
    </row>
    <row r="44" spans="2:16" ht="15.75" customHeight="1">
      <c r="B44" s="18">
        <f t="shared" si="0"/>
        <v>36</v>
      </c>
      <c r="C44" s="18"/>
      <c r="D44" s="64"/>
      <c r="E44" s="65"/>
      <c r="F44" s="65"/>
      <c r="G44" s="65"/>
      <c r="H44" s="65"/>
      <c r="I44" s="66"/>
      <c r="J44" s="19"/>
      <c r="K44" s="19"/>
      <c r="L44" s="19"/>
      <c r="M44" s="19"/>
      <c r="N44" s="19"/>
      <c r="O44" s="19"/>
      <c r="P44" s="20">
        <f t="shared" ref="P44:P53" si="2">SUM(J44:N44)/7</f>
        <v>0</v>
      </c>
    </row>
    <row r="45" spans="2:16" ht="15.75" customHeight="1">
      <c r="B45" s="9">
        <f t="shared" si="0"/>
        <v>37</v>
      </c>
      <c r="C45" s="11"/>
      <c r="D45" s="60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0"/>
        <v>38</v>
      </c>
      <c r="C46" s="11"/>
      <c r="D46" s="60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0"/>
        <v>39</v>
      </c>
      <c r="C47" s="11"/>
      <c r="D47" s="60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0"/>
        <v>40</v>
      </c>
      <c r="C48" s="11"/>
      <c r="D48" s="60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0"/>
        <v>41</v>
      </c>
      <c r="C49" s="11"/>
      <c r="D49" s="60"/>
      <c r="E49" s="61"/>
      <c r="F49" s="61"/>
      <c r="G49" s="61"/>
      <c r="H49" s="61"/>
      <c r="I49" s="62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0"/>
        <v>42</v>
      </c>
      <c r="C50" s="11"/>
      <c r="D50" s="60"/>
      <c r="E50" s="61"/>
      <c r="F50" s="61"/>
      <c r="G50" s="61"/>
      <c r="H50" s="61"/>
      <c r="I50" s="62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0"/>
        <v>43</v>
      </c>
      <c r="C51" s="11"/>
      <c r="D51" s="60"/>
      <c r="E51" s="61"/>
      <c r="F51" s="61"/>
      <c r="G51" s="61"/>
      <c r="H51" s="61"/>
      <c r="I51" s="62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0"/>
        <v>44</v>
      </c>
      <c r="C52" s="11"/>
      <c r="D52" s="60"/>
      <c r="E52" s="61"/>
      <c r="F52" s="61"/>
      <c r="G52" s="61"/>
      <c r="H52" s="61"/>
      <c r="I52" s="62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0"/>
        <v>45</v>
      </c>
      <c r="C53" s="6"/>
      <c r="D53" s="67"/>
      <c r="E53" s="61"/>
      <c r="F53" s="61"/>
      <c r="G53" s="61"/>
      <c r="H53" s="61"/>
      <c r="I53" s="62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53"/>
      <c r="D54" s="54"/>
      <c r="E54" s="3"/>
      <c r="H54" s="68" t="s">
        <v>16</v>
      </c>
      <c r="I54" s="69"/>
      <c r="J54" s="12">
        <f t="shared" ref="J54:N54" si="3">COUNTIF(J9:J53,"&gt;=70")</f>
        <v>18</v>
      </c>
      <c r="K54" s="12">
        <f t="shared" si="3"/>
        <v>18</v>
      </c>
      <c r="L54" s="12">
        <f t="shared" si="3"/>
        <v>18</v>
      </c>
      <c r="M54" s="12">
        <f t="shared" si="3"/>
        <v>18</v>
      </c>
      <c r="N54" s="12">
        <f t="shared" si="3"/>
        <v>0</v>
      </c>
      <c r="O54" s="12">
        <f t="shared" ref="O54" si="4">COUNTIF(O9:O53,"&gt;=70")</f>
        <v>0</v>
      </c>
      <c r="P54" s="13">
        <f>COUNTIF(P9:P48,"&gt;=70")</f>
        <v>14</v>
      </c>
    </row>
    <row r="55" spans="2:16" ht="15.75" customHeight="1">
      <c r="C55" s="53"/>
      <c r="D55" s="54"/>
      <c r="E55" s="2"/>
      <c r="H55" s="70" t="s">
        <v>17</v>
      </c>
      <c r="I55" s="62"/>
      <c r="J55" s="14">
        <f t="shared" ref="J55:P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35</v>
      </c>
      <c r="O55" s="14">
        <f t="shared" ref="O55" si="6">COUNTIF(O9:O53,"&lt;70")</f>
        <v>35</v>
      </c>
      <c r="P55" s="14">
        <f t="shared" si="5"/>
        <v>31</v>
      </c>
    </row>
    <row r="56" spans="2:16" ht="15.75" customHeight="1">
      <c r="C56" s="53"/>
      <c r="D56" s="54"/>
      <c r="E56" s="54"/>
      <c r="H56" s="70" t="s">
        <v>18</v>
      </c>
      <c r="I56" s="62"/>
      <c r="J56" s="14">
        <f t="shared" ref="J56:P56" si="7">COUNT(J9:J53)</f>
        <v>18</v>
      </c>
      <c r="K56" s="14">
        <f t="shared" si="7"/>
        <v>18</v>
      </c>
      <c r="L56" s="14">
        <f t="shared" si="7"/>
        <v>18</v>
      </c>
      <c r="M56" s="14">
        <f t="shared" si="7"/>
        <v>18</v>
      </c>
      <c r="N56" s="14">
        <f t="shared" si="7"/>
        <v>35</v>
      </c>
      <c r="O56" s="14">
        <f t="shared" ref="O56" si="8">COUNT(O9:O53)</f>
        <v>35</v>
      </c>
      <c r="P56" s="14">
        <f t="shared" si="7"/>
        <v>45</v>
      </c>
    </row>
    <row r="57" spans="2:16" ht="15.75" customHeight="1">
      <c r="C57" s="53"/>
      <c r="D57" s="54"/>
      <c r="E57" s="3"/>
      <c r="F57" s="15"/>
      <c r="H57" s="63" t="s">
        <v>19</v>
      </c>
      <c r="I57" s="62"/>
      <c r="J57" s="16">
        <f t="shared" ref="J57:P57" si="9">J54/J56</f>
        <v>1</v>
      </c>
      <c r="K57" s="17">
        <f t="shared" si="9"/>
        <v>1</v>
      </c>
      <c r="L57" s="17">
        <f t="shared" si="9"/>
        <v>1</v>
      </c>
      <c r="M57" s="17">
        <f t="shared" si="9"/>
        <v>1</v>
      </c>
      <c r="N57" s="17">
        <f t="shared" si="9"/>
        <v>0</v>
      </c>
      <c r="O57" s="17">
        <f t="shared" ref="O57" si="10">O54/O56</f>
        <v>0</v>
      </c>
      <c r="P57" s="17">
        <f t="shared" si="9"/>
        <v>0.31111111111111112</v>
      </c>
    </row>
    <row r="58" spans="2:16" ht="15.75" customHeight="1">
      <c r="C58" s="53"/>
      <c r="D58" s="54"/>
      <c r="E58" s="3"/>
      <c r="F58" s="15"/>
      <c r="H58" s="63" t="s">
        <v>20</v>
      </c>
      <c r="I58" s="62"/>
      <c r="J58" s="16">
        <f t="shared" ref="J58:P58" si="11">J55/J56</f>
        <v>0</v>
      </c>
      <c r="K58" s="16">
        <f t="shared" si="11"/>
        <v>0</v>
      </c>
      <c r="L58" s="17">
        <f t="shared" si="11"/>
        <v>0</v>
      </c>
      <c r="M58" s="17">
        <f t="shared" si="11"/>
        <v>0</v>
      </c>
      <c r="N58" s="17">
        <f t="shared" si="11"/>
        <v>1</v>
      </c>
      <c r="O58" s="17">
        <f t="shared" ref="O58" si="12">O55/O56</f>
        <v>1</v>
      </c>
      <c r="P58" s="17">
        <f t="shared" si="11"/>
        <v>0.68888888888888888</v>
      </c>
    </row>
    <row r="59" spans="2:16" ht="15.75" customHeight="1">
      <c r="C59" s="53"/>
      <c r="D59" s="54"/>
      <c r="E59" s="2"/>
      <c r="F59" s="15"/>
    </row>
    <row r="60" spans="2:16" ht="15.75" customHeight="1">
      <c r="C60" s="3"/>
      <c r="D60" s="3"/>
      <c r="E60" s="2"/>
      <c r="F60" s="15"/>
    </row>
    <row r="61" spans="2:16" ht="15.75" customHeight="1">
      <c r="J61" s="72"/>
      <c r="K61" s="56"/>
      <c r="L61" s="56"/>
      <c r="M61" s="56"/>
      <c r="N61" s="56"/>
      <c r="O61" s="31"/>
    </row>
    <row r="62" spans="2:16" ht="15.75" customHeight="1">
      <c r="J62" s="71" t="s">
        <v>21</v>
      </c>
      <c r="K62" s="58"/>
      <c r="L62" s="58"/>
      <c r="M62" s="58"/>
      <c r="N62" s="58"/>
      <c r="O62" s="31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207C</vt:lpstr>
      <vt:lpstr>411A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lastPrinted>2023-03-21T15:13:53Z</cp:lastPrinted>
  <dcterms:created xsi:type="dcterms:W3CDTF">2023-03-14T19:16:59Z</dcterms:created>
  <dcterms:modified xsi:type="dcterms:W3CDTF">2024-06-03T17:36:47Z</dcterms:modified>
</cp:coreProperties>
</file>