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20" yWindow="180" windowWidth="12120" windowHeight="8070" tabRatio="500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5" l="1"/>
  <c r="D15" i="5"/>
  <c r="C15" i="5"/>
  <c r="A15" i="5"/>
  <c r="E14" i="5"/>
  <c r="D14" i="5"/>
  <c r="C14" i="5"/>
  <c r="A14" i="5"/>
  <c r="L15" i="4" l="1"/>
  <c r="L14" i="4"/>
  <c r="L15" i="3" l="1"/>
  <c r="L14" i="3"/>
  <c r="B37" i="6" l="1"/>
  <c r="A35" i="6"/>
  <c r="N28" i="6"/>
  <c r="M28" i="6"/>
  <c r="K28" i="6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L28" i="6" l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E28" i="3"/>
  <c r="B10" i="3"/>
  <c r="B37" i="3" s="1"/>
  <c r="B37" i="1"/>
  <c r="A35" i="1"/>
  <c r="N28" i="1"/>
  <c r="M28" i="1"/>
  <c r="K28" i="1"/>
  <c r="G28" i="1"/>
  <c r="F28" i="1"/>
  <c r="E28" i="1"/>
  <c r="L15" i="1"/>
  <c r="L14" i="1"/>
  <c r="I28" i="1" l="1"/>
  <c r="H17" i="5"/>
  <c r="H14" i="5"/>
  <c r="H15" i="5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<sst xmlns="http://schemas.openxmlformats.org/spreadsheetml/2006/main" count="178" uniqueCount="47">
  <si>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</si>
  <si>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</si>
  <si>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</si>
  <si>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</si>
  <si>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</si>
  <si>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</si>
  <si>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</si>
  <si>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</si>
  <si>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</si>
  <si>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</si>
  <si>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</si>
  <si>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</si>
  <si>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</si>
  <si>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</si>
  <si>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</si>
  <si>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</si>
  <si>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</si>
  <si>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</si>
  <si>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</si>
  <si>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</si>
  <si>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</si>
  <si>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</si>
  <si>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</si>
  <si>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</si>
  <si>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</si>
  <si>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</si>
  <si>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</si>
  <si>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</si>
  <si>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</si>
  <si>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</si>
  <si>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</si>
  <si>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</si>
  <si>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107A</t>
  </si>
  <si>
    <t>MTI. ERICK DE JESUS TELLEZ VERA</t>
  </si>
  <si>
    <t>IGEM</t>
  </si>
  <si>
    <t>2°</t>
  </si>
  <si>
    <t>III</t>
  </si>
  <si>
    <t>JEFE DE CARRERA</t>
  </si>
  <si>
    <t>DR. TONATIUH SOSME SANCHEZ</t>
  </si>
  <si>
    <t>CIENCIAS BASICAS</t>
  </si>
  <si>
    <t>CALCULO INTEGRAL</t>
  </si>
  <si>
    <t>METODOS NUMERICOS</t>
  </si>
  <si>
    <t>FEBRERO.JUNIO 2024</t>
  </si>
  <si>
    <t>IMCT</t>
  </si>
  <si>
    <t>210A</t>
  </si>
  <si>
    <t>207C</t>
  </si>
  <si>
    <t>411A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</si>
</sst>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84" zoomScaleNormal="84" workbookViewId="0">
      <selection activeCell="E24" sqref="E2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 t="s">
        <v>39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 t="s">
        <v>5</v>
      </c>
      <c r="C8" s="26"/>
      <c r="D8" s="6" t="s">
        <v>6</v>
      </c>
      <c r="E8" s="7">
        <v>3</v>
      </c>
      <c r="G8" s="4" t="s">
        <v>7</v>
      </c>
      <c r="H8" s="7">
        <v>2</v>
      </c>
      <c r="I8" s="27" t="s">
        <v>8</v>
      </c>
      <c r="J8" s="27"/>
      <c r="K8" s="27"/>
      <c r="L8" s="26" t="s">
        <v>42</v>
      </c>
      <c r="M8" s="26"/>
      <c r="N8" s="26"/>
    </row>
    <row r="10" spans="1:14" x14ac:dyDescent="0.25">
      <c r="A10" s="4" t="s">
        <v>9</v>
      </c>
      <c r="B10" s="26" t="s">
        <v>33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 t="s">
        <v>40</v>
      </c>
      <c r="B14" s="11" t="s">
        <v>22</v>
      </c>
      <c r="C14" s="11" t="s">
        <v>44</v>
      </c>
      <c r="D14" s="11" t="s">
        <v>34</v>
      </c>
      <c r="E14" s="11">
        <v>29</v>
      </c>
      <c r="F14" s="11">
        <v>21</v>
      </c>
      <c r="G14" s="11">
        <v>0</v>
      </c>
      <c r="H14" s="12">
        <v>1</v>
      </c>
      <c r="I14" s="11">
        <v>0</v>
      </c>
      <c r="J14" s="12">
        <v>0</v>
      </c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40</v>
      </c>
      <c r="B15" s="11" t="s">
        <v>22</v>
      </c>
      <c r="C15" s="11" t="s">
        <v>45</v>
      </c>
      <c r="D15" s="11" t="s">
        <v>34</v>
      </c>
      <c r="E15" s="11">
        <v>22</v>
      </c>
      <c r="F15" s="11">
        <v>27</v>
      </c>
      <c r="G15" s="11">
        <v>0</v>
      </c>
      <c r="H15" s="12">
        <v>1</v>
      </c>
      <c r="I15" s="11">
        <v>0</v>
      </c>
      <c r="J15" s="12">
        <v>0</v>
      </c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 t="s">
        <v>41</v>
      </c>
      <c r="B16" s="11" t="s">
        <v>22</v>
      </c>
      <c r="C16" s="11" t="s">
        <v>46</v>
      </c>
      <c r="D16" s="11" t="s">
        <v>43</v>
      </c>
      <c r="E16" s="11">
        <v>16</v>
      </c>
      <c r="F16" s="11">
        <v>23</v>
      </c>
      <c r="G16" s="11">
        <v>0</v>
      </c>
      <c r="H16" s="12">
        <v>1</v>
      </c>
      <c r="I16" s="11">
        <v>0</v>
      </c>
      <c r="J16" s="12">
        <v>0</v>
      </c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67</v>
      </c>
      <c r="F28" s="16">
        <f>SUM(F14:F27)</f>
        <v>71</v>
      </c>
      <c r="G28" s="16">
        <f>SUM(G14:G27)</f>
        <v>0</v>
      </c>
      <c r="H28" s="17"/>
      <c r="I28" s="16">
        <f t="shared" ref="I28" si="1">(E28-SUM(F28:G28))-K28</f>
        <v>-4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29</v>
      </c>
      <c r="C33" s="35"/>
      <c r="D33" s="35"/>
      <c r="G33" s="23" t="s">
        <v>37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 t="s">
        <v>38</v>
      </c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 t="s">
        <v>35</v>
      </c>
      <c r="C8" s="26"/>
      <c r="D8" s="6" t="s">
        <v>6</v>
      </c>
      <c r="E8" s="21"/>
      <c r="G8" s="4" t="s">
        <v>7</v>
      </c>
      <c r="H8" s="21"/>
      <c r="I8" s="27" t="s">
        <v>8</v>
      </c>
      <c r="J8" s="27"/>
      <c r="K8" s="27"/>
      <c r="L8" s="26"/>
      <c r="M8" s="26"/>
      <c r="N8" s="26"/>
    </row>
    <row r="10" spans="1:14" x14ac:dyDescent="0.25">
      <c r="A10" s="4" t="s"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0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28" si="0">K14/E14</f>
        <v>#DIV/0!</v>
      </c>
      <c r="M14" s="11">
        <v>100</v>
      </c>
      <c r="N14" s="13">
        <v>1</v>
      </c>
    </row>
    <row r="15" spans="1:14" s="14" customFormat="1" ht="12.75" x14ac:dyDescent="0.2">
      <c r="A15" s="10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 t="e">
        <f t="shared" si="0"/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29</v>
      </c>
      <c r="C33" s="35"/>
      <c r="D33" s="35"/>
      <c r="G33" s="23" t="s">
        <v>30</v>
      </c>
      <c r="H33" s="23"/>
      <c r="I33" s="23"/>
      <c r="J33" s="23"/>
    </row>
    <row r="34" spans="1:10" ht="38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21" customHeight="1" x14ac:dyDescent="0.25">
      <c r="B37" s="32">
        <f>B10</f>
        <v>0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87" zoomScaleNormal="87" workbookViewId="0">
      <selection activeCell="D14" sqref="D14:D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>
        <v>3</v>
      </c>
      <c r="C8" s="26"/>
      <c r="D8" s="6" t="s">
        <v>6</v>
      </c>
      <c r="E8" s="5"/>
      <c r="G8" s="4" t="s">
        <v>7</v>
      </c>
      <c r="H8" s="5"/>
      <c r="I8" s="27" t="s">
        <v>8</v>
      </c>
      <c r="J8" s="27"/>
      <c r="K8" s="27"/>
      <c r="L8" s="26"/>
      <c r="M8" s="26"/>
      <c r="N8" s="26"/>
    </row>
    <row r="10" spans="1:14" x14ac:dyDescent="0.25">
      <c r="A10" s="4" t="s">
        <v>9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/>
      <c r="B14" s="11" t="s">
        <v>36</v>
      </c>
      <c r="C14" s="11" t="s">
        <v>25</v>
      </c>
      <c r="D14" s="11"/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/>
      <c r="B15" s="11" t="s">
        <v>36</v>
      </c>
      <c r="C15" s="11" t="s">
        <v>32</v>
      </c>
      <c r="D15" s="11"/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29</v>
      </c>
      <c r="C33" s="35"/>
      <c r="D33" s="35"/>
      <c r="G33" s="23" t="s">
        <v>30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t="15" hidden="1" customHeight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t="15" hidden="1" customHeight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>
        <v>1</v>
      </c>
      <c r="C8" s="26"/>
      <c r="D8" s="6" t="s">
        <v>6</v>
      </c>
      <c r="E8" s="5"/>
      <c r="G8" s="4" t="s">
        <v>7</v>
      </c>
      <c r="H8" s="5"/>
      <c r="I8" s="27" t="s">
        <v>8</v>
      </c>
      <c r="J8" s="27"/>
      <c r="K8" s="27"/>
      <c r="L8" s="26"/>
      <c r="M8" s="26"/>
      <c r="N8" s="26"/>
    </row>
    <row r="10" spans="1:14" x14ac:dyDescent="0.25">
      <c r="A10" s="4" t="s">
        <v>9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2.75" x14ac:dyDescent="0.2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4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29</v>
      </c>
      <c r="C33" s="35"/>
      <c r="D33" s="35"/>
      <c r="G33" s="23" t="s">
        <v>30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7" t="str">
        <f>B10</f>
        <v>MTI. ERICK DE JESUS TELLEZ VERA</v>
      </c>
      <c r="C37" s="37"/>
      <c r="D37" s="37"/>
      <c r="E37" s="20"/>
      <c r="F37" s="20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3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6" t="s">
        <v>31</v>
      </c>
      <c r="C8" s="26"/>
      <c r="D8" s="6" t="s">
        <v>6</v>
      </c>
      <c r="E8" s="5"/>
      <c r="G8" s="4" t="s">
        <v>7</v>
      </c>
      <c r="H8" s="5"/>
      <c r="I8" s="27" t="s">
        <v>8</v>
      </c>
      <c r="J8" s="27"/>
      <c r="K8" s="27"/>
      <c r="L8" s="26"/>
      <c r="M8" s="26"/>
      <c r="N8" s="26"/>
    </row>
    <row r="10" spans="1:14" x14ac:dyDescent="0.25">
      <c r="A10" s="4" t="s">
        <v>9</v>
      </c>
      <c r="B10" s="26" t="str">
        <f>'1'!B10</f>
        <v>MTI. ERICK DE JESUS TELLEZ VERA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8" t="s">
        <v>10</v>
      </c>
      <c r="B12" s="29" t="s">
        <v>11</v>
      </c>
      <c r="C12" s="29" t="s">
        <v>12</v>
      </c>
      <c r="D12" s="30" t="s">
        <v>13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3" t="s">
        <v>22</v>
      </c>
    </row>
    <row r="13" spans="1:14" x14ac:dyDescent="0.25">
      <c r="A13" s="28"/>
      <c r="B13" s="29"/>
      <c r="C13" s="29"/>
      <c r="D13" s="30"/>
      <c r="E13" s="30"/>
      <c r="F13" s="9" t="s">
        <v>23</v>
      </c>
      <c r="G13" s="9" t="s">
        <v>24</v>
      </c>
      <c r="H13" s="30"/>
      <c r="I13" s="30"/>
      <c r="J13" s="30"/>
      <c r="K13" s="30"/>
      <c r="L13" s="30"/>
      <c r="M13" s="30"/>
      <c r="N13" s="33"/>
    </row>
    <row r="14" spans="1:14" s="14" customFormat="1" ht="12.75" x14ac:dyDescent="0.2">
      <c r="A14" s="11" t="str">
        <f>'1'!A14</f>
        <v>CALCULO INTEGRAL</v>
      </c>
      <c r="B14" s="11"/>
      <c r="C14" s="11" t="str">
        <f>'1'!C14</f>
        <v>210A</v>
      </c>
      <c r="D14" s="11" t="str">
        <f>'1'!D14</f>
        <v>IGEM</v>
      </c>
      <c r="E14" s="11">
        <f>'1'!E14</f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INTEGRAL</v>
      </c>
      <c r="B15" s="11"/>
      <c r="C15" s="11" t="str">
        <f>'1'!C15</f>
        <v>207C</v>
      </c>
      <c r="D15" s="11" t="str">
        <f>'1'!D15</f>
        <v>IGEM</v>
      </c>
      <c r="E15" s="11">
        <f>'1'!E15</f>
        <v>22</v>
      </c>
      <c r="F15" s="11"/>
      <c r="G15" s="11"/>
      <c r="H15" s="12">
        <f t="shared" si="0"/>
        <v>0</v>
      </c>
      <c r="I15" s="11">
        <f t="shared" si="1"/>
        <v>22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 t="str">
        <f>'1'!A16</f>
        <v>METODOS NUMERICOS</v>
      </c>
      <c r="B16" s="11"/>
      <c r="C16" s="11" t="str">
        <f>'1'!C16</f>
        <v>411A</v>
      </c>
      <c r="D16" s="11" t="str">
        <f>'1'!D16</f>
        <v>IMCT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26</v>
      </c>
      <c r="B28" s="16" t="s">
        <v>27</v>
      </c>
      <c r="C28" s="16" t="s">
        <v>27</v>
      </c>
      <c r="D28" s="16" t="s">
        <v>27</v>
      </c>
      <c r="E28" s="16">
        <f>SUM(E14:E27)</f>
        <v>67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67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4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9"/>
    </row>
    <row r="33" spans="1:10" ht="12" customHeight="1" x14ac:dyDescent="0.25">
      <c r="B33" s="35" t="s">
        <v>29</v>
      </c>
      <c r="C33" s="35"/>
      <c r="D33" s="35"/>
      <c r="G33" s="23" t="s">
        <v>30</v>
      </c>
      <c r="H33" s="23"/>
      <c r="I33" s="23"/>
      <c r="J33" s="23"/>
    </row>
    <row r="34" spans="1:10" ht="62.25" customHeight="1" x14ac:dyDescent="0.25">
      <c r="B34" s="36"/>
      <c r="C34" s="36"/>
      <c r="D34" s="36"/>
      <c r="G34" s="26"/>
      <c r="H34" s="26"/>
      <c r="I34" s="26"/>
      <c r="J34" s="26"/>
    </row>
    <row r="35" spans="1:10" hidden="1" x14ac:dyDescent="0.25">
      <c r="A35" s="31" t="e">
        <f>#REF!</f>
        <v>#REF!</v>
      </c>
      <c r="B35" s="31"/>
      <c r="C35" s="8"/>
      <c r="E35" s="31"/>
      <c r="F35" s="31"/>
      <c r="G35" s="31"/>
      <c r="H35" s="31"/>
    </row>
    <row r="36" spans="1:10" hidden="1" x14ac:dyDescent="0.25"/>
    <row r="37" spans="1:10" ht="45" customHeight="1" x14ac:dyDescent="0.25">
      <c r="B37" s="32" t="str">
        <f>B10</f>
        <v>MTI. ERICK DE JESUS TELLEZ VERA</v>
      </c>
      <c r="C37" s="32"/>
      <c r="D37" s="32"/>
      <c r="E37" s="20"/>
      <c r="F37" s="20"/>
      <c r="G37" s="32"/>
      <c r="H37" s="32"/>
      <c r="I37" s="32"/>
      <c r="J37" s="32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3</cp:revision>
  <cp:lastPrinted>2022-10-07T20:13:17Z</cp:lastPrinted>
  <dcterms:created xsi:type="dcterms:W3CDTF">2021-11-22T14:45:25Z</dcterms:created>
  <dcterms:modified xsi:type="dcterms:W3CDTF">2024-03-06T06:12:21Z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