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 tabRatio="500" activeTab="3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4"/>
  <c r="L13"/>
  <c r="L15" i="3" l="1"/>
  <c r="L14"/>
  <c r="L15" i="6"/>
  <c r="L14"/>
  <c r="E15" i="5" l="1"/>
  <c r="D15"/>
  <c r="C15"/>
  <c r="A15"/>
  <c r="E14"/>
  <c r="D14"/>
  <c r="C14"/>
  <c r="A14"/>
  <c r="B37" i="6" l="1"/>
  <c r="A35"/>
  <c r="N28"/>
  <c r="M28"/>
  <c r="K28"/>
  <c r="G28"/>
  <c r="F28"/>
  <c r="E28"/>
  <c r="I27"/>
  <c r="I26"/>
  <c r="I25"/>
  <c r="I24"/>
  <c r="I23"/>
  <c r="I22"/>
  <c r="I21"/>
  <c r="I20"/>
  <c r="I19"/>
  <c r="I18"/>
  <c r="I17"/>
  <c r="I28" l="1"/>
  <c r="L28"/>
  <c r="A35" i="5" l="1"/>
  <c r="N28"/>
  <c r="M28"/>
  <c r="K28"/>
  <c r="G28"/>
  <c r="F28"/>
  <c r="E27"/>
  <c r="L27" s="1"/>
  <c r="D27"/>
  <c r="C27"/>
  <c r="A27"/>
  <c r="E26"/>
  <c r="L26" s="1"/>
  <c r="D26"/>
  <c r="C26"/>
  <c r="A26"/>
  <c r="E25"/>
  <c r="L25" s="1"/>
  <c r="D25"/>
  <c r="C25"/>
  <c r="A25"/>
  <c r="E24"/>
  <c r="L24" s="1"/>
  <c r="D24"/>
  <c r="C24"/>
  <c r="A24"/>
  <c r="E23"/>
  <c r="L23" s="1"/>
  <c r="D23"/>
  <c r="C23"/>
  <c r="A23"/>
  <c r="E22"/>
  <c r="L22" s="1"/>
  <c r="D22"/>
  <c r="C22"/>
  <c r="A22"/>
  <c r="E21"/>
  <c r="L21" s="1"/>
  <c r="D21"/>
  <c r="C21"/>
  <c r="A21"/>
  <c r="E20"/>
  <c r="L20" s="1"/>
  <c r="D20"/>
  <c r="C20"/>
  <c r="A20"/>
  <c r="E19"/>
  <c r="L19" s="1"/>
  <c r="D19"/>
  <c r="C19"/>
  <c r="A19"/>
  <c r="E18"/>
  <c r="L18" s="1"/>
  <c r="D18"/>
  <c r="C18"/>
  <c r="A18"/>
  <c r="E17"/>
  <c r="L17" s="1"/>
  <c r="D17"/>
  <c r="C17"/>
  <c r="A17"/>
  <c r="E16"/>
  <c r="L16" s="1"/>
  <c r="D16"/>
  <c r="C16"/>
  <c r="A16"/>
  <c r="L15"/>
  <c r="L14"/>
  <c r="B10"/>
  <c r="B37" s="1"/>
  <c r="A34" i="4"/>
  <c r="N27"/>
  <c r="M27"/>
  <c r="K27"/>
  <c r="G27"/>
  <c r="F27"/>
  <c r="B9"/>
  <c r="B36" s="1"/>
  <c r="A35" i="3"/>
  <c r="N28"/>
  <c r="M28"/>
  <c r="K28"/>
  <c r="G28"/>
  <c r="F28"/>
  <c r="E28"/>
  <c r="B10"/>
  <c r="B37" s="1"/>
  <c r="B37" i="1"/>
  <c r="A35"/>
  <c r="N28"/>
  <c r="M28"/>
  <c r="K28"/>
  <c r="G28"/>
  <c r="F28"/>
  <c r="E28"/>
  <c r="L15"/>
  <c r="L14"/>
  <c r="I28" l="1"/>
  <c r="H17" i="5"/>
  <c r="H14"/>
  <c r="H15"/>
  <c r="L28" i="1"/>
  <c r="H16" i="5"/>
  <c r="L28" i="3"/>
  <c r="H28"/>
  <c r="I28"/>
  <c r="J28" s="1"/>
  <c r="E27" i="4"/>
  <c r="L27" s="1"/>
  <c r="H18" i="5"/>
  <c r="H19"/>
  <c r="H20"/>
  <c r="H21"/>
  <c r="H22"/>
  <c r="H23"/>
  <c r="H24"/>
  <c r="H25"/>
  <c r="H26"/>
  <c r="H27"/>
  <c r="E28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H28" l="1"/>
  <c r="I28"/>
  <c r="J28" s="1"/>
  <c r="H27" i="4"/>
  <c r="I27"/>
  <c r="J27" s="1"/>
  <c r="L28" i="5"/>
</calcChain>
</file>

<file path=xl/sharedStrings.xml><?xml version="1.0" encoding="utf-8"?>
<sst xmlns="http://schemas.openxmlformats.org/spreadsheetml/2006/main" count="219" uniqueCount="50">
  <si>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</si>
  <si>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</si>
  <si>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</si>
  <si>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</si>
  <si>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</si>
  <si>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</si>
  <si>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</si>
  <si>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</si>
  <si>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</si>
  <si>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</si>
  <si>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</si>
  <si>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</si>
  <si>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</si>
  <si>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</si>
  <si>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</si>
  <si>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</si>
  <si>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</si>
  <si>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</si>
  <si>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</si>
  <si>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</si>
  <si>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</si>
  <si>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</si>
  <si>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</si>
  <si>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</si>
  <si>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</si>
  <si>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</si>
  <si>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</si>
  <si>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</si>
  <si>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</si>
  <si>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</si>
  <si>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</si>
  <si>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MTI. ERICK DE JESUS TELLEZ VERA</t>
  </si>
  <si>
    <t>IGEM</t>
  </si>
  <si>
    <t>2°</t>
  </si>
  <si>
    <t>III</t>
  </si>
  <si>
    <t>JEFE DE CARRERA</t>
  </si>
  <si>
    <t>DR. TONATIUH SOSME SANCHEZ</t>
  </si>
  <si>
    <t>CIENCIAS BASICAS</t>
  </si>
  <si>
    <t>CALCULO INTEGRAL</t>
  </si>
  <si>
    <t>METODOS NUMERICOS</t>
  </si>
  <si>
    <t>FEBRERO.JUNIO 2024</t>
  </si>
  <si>
    <t>IMCT</t>
  </si>
  <si>
    <t>210A</t>
  </si>
  <si>
    <t>207C</t>
  </si>
  <si>
    <t>411A</t>
  </si>
  <si>
    <t>IINF</t>
  </si>
  <si>
    <t>FEBRERO -JUNIO 2024</t>
  </si>
  <si>
    <t>II</t>
  </si>
  <si>
    <t>MTI   ERICK DE JESUS TELLEZ  VERA</t>
  </si>
  <si>
    <t>IV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</si>
</sst>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14</xdr:col>
      <xdr:colOff>2128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xmlns="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xmlns="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xmlns="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xmlns="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xmlns="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xmlns="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xmlns="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xmlns="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xmlns="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xmlns="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xmlns="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xmlns="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xmlns="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xmlns="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xmlns="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xmlns="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xmlns="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xmlns="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xmlns="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xmlns="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xmlns="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xmlns="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xmlns="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xmlns="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37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xmlns="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xmlns="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xmlns="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xmlns="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xmlns="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xmlns="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xmlns="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xmlns="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xmlns="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A9" zoomScale="84" zoomScaleNormal="84" workbookViewId="0">
      <selection activeCell="G37" sqref="G37:J37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 t="s">
        <v>3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8" t="s">
        <v>5</v>
      </c>
      <c r="C8" s="28"/>
      <c r="D8" s="6" t="s">
        <v>6</v>
      </c>
      <c r="E8" s="7">
        <v>3</v>
      </c>
      <c r="G8" s="4" t="s">
        <v>7</v>
      </c>
      <c r="H8" s="7">
        <v>2</v>
      </c>
      <c r="I8" s="29" t="s">
        <v>8</v>
      </c>
      <c r="J8" s="29"/>
      <c r="K8" s="29"/>
      <c r="L8" s="28" t="s">
        <v>40</v>
      </c>
      <c r="M8" s="28"/>
      <c r="N8" s="28"/>
    </row>
    <row r="10" spans="1:14">
      <c r="A10" s="4" t="s">
        <v>9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5" t="s">
        <v>22</v>
      </c>
    </row>
    <row r="13" spans="1:14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5"/>
    </row>
    <row r="14" spans="1:14" s="14" customFormat="1" ht="12.75">
      <c r="A14" s="10" t="s">
        <v>38</v>
      </c>
      <c r="B14" s="11" t="s">
        <v>22</v>
      </c>
      <c r="C14" s="11" t="s">
        <v>42</v>
      </c>
      <c r="D14" s="11" t="s">
        <v>45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77</v>
      </c>
      <c r="N14" s="13">
        <v>0.55000000000000004</v>
      </c>
    </row>
    <row r="15" spans="1:14" s="14" customFormat="1" ht="12.75">
      <c r="A15" s="10" t="s">
        <v>38</v>
      </c>
      <c r="B15" s="11" t="s">
        <v>22</v>
      </c>
      <c r="C15" s="11" t="s">
        <v>43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96</v>
      </c>
      <c r="N15" s="13">
        <v>0.82</v>
      </c>
    </row>
    <row r="16" spans="1:14" s="14" customFormat="1" ht="12.75">
      <c r="A16" s="10" t="s">
        <v>39</v>
      </c>
      <c r="B16" s="11" t="s">
        <v>22</v>
      </c>
      <c r="C16" s="11" t="s">
        <v>44</v>
      </c>
      <c r="D16" s="11" t="s">
        <v>41</v>
      </c>
      <c r="E16" s="11">
        <v>18</v>
      </c>
      <c r="F16" s="11">
        <v>18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94</v>
      </c>
      <c r="N16" s="13">
        <v>0.72</v>
      </c>
    </row>
    <row r="17" spans="1:14" s="14" customFormat="1" ht="12.7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2.7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69</v>
      </c>
      <c r="F28" s="16">
        <f>SUM(F14:F27)</f>
        <v>69</v>
      </c>
      <c r="G28" s="16">
        <f>SUM(G14:G27)</f>
        <v>0</v>
      </c>
      <c r="H28" s="17"/>
      <c r="I28" s="16">
        <f t="shared" ref="I28" si="1">(E28-SUM(F28:G28))-K28</f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89</v>
      </c>
      <c r="N28" s="18">
        <f>AVERAGE(N14:N27)</f>
        <v>0.69666666666666666</v>
      </c>
    </row>
    <row r="30" spans="1:14" ht="120" customHeight="1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9"/>
    </row>
    <row r="33" spans="1:10" ht="12" customHeight="1">
      <c r="B33" s="37" t="s">
        <v>28</v>
      </c>
      <c r="C33" s="37"/>
      <c r="D33" s="37"/>
      <c r="G33" s="25" t="s">
        <v>35</v>
      </c>
      <c r="H33" s="25"/>
      <c r="I33" s="25"/>
      <c r="J33" s="25"/>
    </row>
    <row r="34" spans="1:10" ht="38.25" customHeight="1">
      <c r="B34" s="38"/>
      <c r="C34" s="38"/>
      <c r="D34" s="38"/>
      <c r="G34" s="28"/>
      <c r="H34" s="28"/>
      <c r="I34" s="28"/>
      <c r="J34" s="28"/>
    </row>
    <row r="35" spans="1:10" hidden="1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/>
    <row r="37" spans="1:10" ht="21" customHeight="1">
      <c r="B37" s="34" t="str">
        <f>B10</f>
        <v>MTI. ERICK DE JESUS TELLEZ VERA</v>
      </c>
      <c r="C37" s="34"/>
      <c r="D37" s="34"/>
      <c r="E37" s="20"/>
      <c r="F37" s="20"/>
      <c r="G37" s="34" t="s">
        <v>36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0" zoomScaleNormal="80" workbookViewId="0">
      <selection activeCell="F8" sqref="F8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 t="s">
        <v>3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8" t="s">
        <v>33</v>
      </c>
      <c r="C8" s="28"/>
      <c r="D8" s="6" t="s">
        <v>6</v>
      </c>
      <c r="E8" s="7">
        <v>3</v>
      </c>
      <c r="G8" s="4" t="s">
        <v>7</v>
      </c>
      <c r="H8" s="7">
        <v>2</v>
      </c>
      <c r="I8" s="29" t="s">
        <v>8</v>
      </c>
      <c r="J8" s="29"/>
      <c r="K8" s="29"/>
      <c r="L8" s="28" t="s">
        <v>46</v>
      </c>
      <c r="M8" s="28"/>
      <c r="N8" s="28"/>
    </row>
    <row r="10" spans="1:14">
      <c r="A10" s="4" t="s">
        <v>9</v>
      </c>
      <c r="B10" s="28" t="s">
        <v>48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5.75" thickBot="1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5" t="s">
        <v>22</v>
      </c>
    </row>
    <row r="13" spans="1:14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5"/>
    </row>
    <row r="14" spans="1:14" s="14" customFormat="1" ht="12.75">
      <c r="A14" s="10" t="s">
        <v>38</v>
      </c>
      <c r="B14" s="11" t="s">
        <v>47</v>
      </c>
      <c r="C14" s="11" t="s">
        <v>42</v>
      </c>
      <c r="D14" s="11" t="s">
        <v>45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73</v>
      </c>
      <c r="N14" s="13">
        <v>0.3</v>
      </c>
    </row>
    <row r="15" spans="1:14" s="14" customFormat="1" ht="12.75">
      <c r="A15" s="10" t="s">
        <v>38</v>
      </c>
      <c r="B15" s="11" t="s">
        <v>47</v>
      </c>
      <c r="C15" s="11" t="s">
        <v>43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96</v>
      </c>
      <c r="N15" s="13">
        <v>0.82</v>
      </c>
    </row>
    <row r="16" spans="1:14" s="14" customFormat="1" ht="12.75">
      <c r="A16" s="10" t="s">
        <v>39</v>
      </c>
      <c r="B16" s="11" t="s">
        <v>47</v>
      </c>
      <c r="C16" s="11" t="s">
        <v>44</v>
      </c>
      <c r="D16" s="11" t="s">
        <v>41</v>
      </c>
      <c r="E16" s="11">
        <v>18</v>
      </c>
      <c r="F16" s="11">
        <v>18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94</v>
      </c>
      <c r="N16" s="13">
        <v>0.72</v>
      </c>
    </row>
    <row r="17" spans="1:14" s="14" customFormat="1" ht="12.75">
      <c r="A17" s="10"/>
      <c r="B17" s="11"/>
      <c r="C17" s="11"/>
      <c r="D17" s="11"/>
      <c r="E17" s="11"/>
      <c r="F17" s="11"/>
      <c r="G17" s="11"/>
      <c r="H17" s="12"/>
      <c r="I17" s="11">
        <f t="shared" ref="I17:I28" si="1">(E17-SUM(F17:G17))-K17</f>
        <v>0</v>
      </c>
      <c r="J17" s="12"/>
      <c r="K17" s="11">
        <v>0</v>
      </c>
      <c r="L17" s="12"/>
      <c r="M17" s="11"/>
      <c r="N17" s="13"/>
    </row>
    <row r="18" spans="1:14" s="14" customFormat="1" ht="12.75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69</v>
      </c>
      <c r="F28" s="16">
        <f>SUM(F14:F27)</f>
        <v>69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ref="L28" si="2">K28/E28</f>
        <v>0</v>
      </c>
      <c r="M28" s="16">
        <f>AVERAGE(M14:M27)</f>
        <v>87.666666666666671</v>
      </c>
      <c r="N28" s="18">
        <f>AVERAGE(N14:N27)</f>
        <v>0.61333333333333329</v>
      </c>
    </row>
    <row r="30" spans="1:14" ht="120" customHeight="1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9"/>
    </row>
    <row r="33" spans="1:10" ht="12" customHeight="1">
      <c r="B33" s="37" t="s">
        <v>28</v>
      </c>
      <c r="C33" s="37"/>
      <c r="D33" s="37"/>
      <c r="G33" s="25" t="s">
        <v>29</v>
      </c>
      <c r="H33" s="25"/>
      <c r="I33" s="25"/>
      <c r="J33" s="25"/>
    </row>
    <row r="34" spans="1:10" ht="38.25" customHeight="1">
      <c r="B34" s="38"/>
      <c r="C34" s="38"/>
      <c r="D34" s="38"/>
      <c r="G34" s="28"/>
      <c r="H34" s="28"/>
      <c r="I34" s="28"/>
      <c r="J34" s="28"/>
    </row>
    <row r="35" spans="1:10" hidden="1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/>
    <row r="37" spans="1:10" ht="21" customHeight="1">
      <c r="B37" s="34" t="str">
        <f>B10</f>
        <v>MTI   ERICK DE JESUS TELLEZ  VERA</v>
      </c>
      <c r="C37" s="34"/>
      <c r="D37" s="34"/>
      <c r="E37" s="20"/>
      <c r="F37" s="20"/>
      <c r="G37" s="34" t="s">
        <v>36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95" zoomScaleNormal="95" workbookViewId="0">
      <selection activeCell="A6" sqref="A6:N9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6.1406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9" width="7.42578125" style="1" customWidth="1"/>
    <col min="10" max="10" width="9.42578125" style="1" customWidth="1"/>
    <col min="11" max="12" width="7.42578125" style="1" customWidth="1"/>
    <col min="13" max="1025" width="11.4257812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 t="s">
        <v>3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8">
        <v>3</v>
      </c>
      <c r="C8" s="28"/>
      <c r="D8" s="6" t="s">
        <v>6</v>
      </c>
      <c r="E8" s="5">
        <v>3</v>
      </c>
      <c r="G8" s="4" t="s">
        <v>7</v>
      </c>
      <c r="H8" s="5">
        <v>2</v>
      </c>
      <c r="I8" s="29" t="s">
        <v>8</v>
      </c>
      <c r="J8" s="29"/>
      <c r="K8" s="29"/>
      <c r="L8" s="28" t="s">
        <v>46</v>
      </c>
      <c r="M8" s="28"/>
      <c r="N8" s="28"/>
    </row>
    <row r="10" spans="1:14">
      <c r="A10" s="4" t="s">
        <v>9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5" t="s">
        <v>22</v>
      </c>
    </row>
    <row r="13" spans="1:14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5"/>
    </row>
    <row r="14" spans="1:14" s="14" customFormat="1" ht="12.75">
      <c r="A14" s="10" t="s">
        <v>38</v>
      </c>
      <c r="B14" s="11" t="s">
        <v>34</v>
      </c>
      <c r="C14" s="11" t="s">
        <v>42</v>
      </c>
      <c r="D14" s="11" t="s">
        <v>45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96</v>
      </c>
      <c r="N14" s="13">
        <v>0.97</v>
      </c>
    </row>
    <row r="15" spans="1:14" s="14" customFormat="1" ht="12.75">
      <c r="A15" s="10" t="s">
        <v>38</v>
      </c>
      <c r="B15" s="11" t="s">
        <v>34</v>
      </c>
      <c r="C15" s="11" t="s">
        <v>43</v>
      </c>
      <c r="D15" s="11" t="s">
        <v>32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89</v>
      </c>
      <c r="N15" s="13">
        <v>0.6</v>
      </c>
    </row>
    <row r="16" spans="1:14" s="14" customFormat="1" ht="12.75">
      <c r="A16" s="10" t="s">
        <v>39</v>
      </c>
      <c r="B16" s="11" t="s">
        <v>34</v>
      </c>
      <c r="C16" s="11" t="s">
        <v>44</v>
      </c>
      <c r="D16" s="11" t="s">
        <v>41</v>
      </c>
      <c r="E16" s="11">
        <v>18</v>
      </c>
      <c r="F16" s="11">
        <v>18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94</v>
      </c>
      <c r="N16" s="13">
        <v>0.8</v>
      </c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69</v>
      </c>
      <c r="F28" s="16">
        <f>SUM(F14:F27)</f>
        <v>69</v>
      </c>
      <c r="G28" s="16">
        <f>SUM(G14:G27)</f>
        <v>0</v>
      </c>
      <c r="H28" s="17">
        <f>SUM(F28:G28)/E28</f>
        <v>1</v>
      </c>
      <c r="I28" s="16">
        <f t="shared" ref="I28" si="1">(E28-SUM(F28:G28))-K28</f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93</v>
      </c>
      <c r="N28" s="18">
        <f>AVERAGE(N14:N27)</f>
        <v>0.79</v>
      </c>
    </row>
    <row r="30" spans="1:14" ht="120" customHeight="1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9"/>
    </row>
    <row r="33" spans="1:10" ht="12" customHeight="1">
      <c r="B33" s="37" t="s">
        <v>28</v>
      </c>
      <c r="C33" s="37"/>
      <c r="D33" s="37"/>
      <c r="G33" s="25" t="s">
        <v>29</v>
      </c>
      <c r="H33" s="25"/>
      <c r="I33" s="25"/>
      <c r="J33" s="25"/>
    </row>
    <row r="34" spans="1:10" ht="62.25" customHeight="1">
      <c r="B34" s="38"/>
      <c r="C34" s="38"/>
      <c r="D34" s="38"/>
      <c r="G34" s="28"/>
      <c r="H34" s="28"/>
      <c r="I34" s="28"/>
      <c r="J34" s="28"/>
    </row>
    <row r="35" spans="1:10" ht="15" hidden="1" customHeight="1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t="15" hidden="1" customHeight="1"/>
    <row r="37" spans="1:10" ht="45" customHeight="1">
      <c r="B37" s="34" t="str">
        <f>B10</f>
        <v>MTI. ERICK DE JESUS TELLEZ VERA</v>
      </c>
      <c r="C37" s="34"/>
      <c r="D37" s="34"/>
      <c r="E37" s="20"/>
      <c r="F37" s="20"/>
      <c r="G37" s="34" t="s">
        <v>36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abSelected="1" zoomScale="73" zoomScaleNormal="73" workbookViewId="0">
      <selection activeCell="E20" sqref="E20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6" t="s">
        <v>3</v>
      </c>
      <c r="B5" s="26"/>
      <c r="C5" s="26"/>
      <c r="D5" s="26"/>
      <c r="E5" s="27" t="s">
        <v>37</v>
      </c>
      <c r="F5" s="27"/>
      <c r="G5" s="27"/>
      <c r="H5" s="27"/>
      <c r="I5" s="3"/>
      <c r="J5" s="3"/>
      <c r="K5" s="3"/>
      <c r="L5" s="3"/>
      <c r="M5" s="3"/>
      <c r="N5" s="3"/>
    </row>
    <row r="6" spans="1:1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4">
      <c r="A7" s="23" t="s">
        <v>4</v>
      </c>
      <c r="B7" s="28">
        <v>4</v>
      </c>
      <c r="C7" s="28"/>
      <c r="D7" s="6" t="s">
        <v>6</v>
      </c>
      <c r="E7" s="22">
        <v>3</v>
      </c>
      <c r="G7" s="23" t="s">
        <v>7</v>
      </c>
      <c r="H7" s="22">
        <v>2</v>
      </c>
      <c r="I7" s="29" t="s">
        <v>8</v>
      </c>
      <c r="J7" s="29"/>
      <c r="K7" s="29"/>
      <c r="L7" s="28" t="s">
        <v>46</v>
      </c>
      <c r="M7" s="28"/>
      <c r="N7" s="28"/>
    </row>
    <row r="9" spans="1:14">
      <c r="A9" s="4" t="s">
        <v>9</v>
      </c>
      <c r="B9" s="28" t="str">
        <f>'1'!B10</f>
        <v>MTI. ERICK DE JESUS TELLEZ VERA</v>
      </c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4">
      <c r="B10" s="8"/>
      <c r="C10" s="8"/>
      <c r="E10" s="8"/>
      <c r="F10" s="8"/>
      <c r="G10" s="8"/>
      <c r="H10" s="8"/>
      <c r="I10" s="8"/>
      <c r="J10" s="8"/>
      <c r="K10" s="8"/>
    </row>
    <row r="11" spans="1:14" ht="12" customHeight="1">
      <c r="A11" s="30" t="s">
        <v>10</v>
      </c>
      <c r="B11" s="31" t="s">
        <v>11</v>
      </c>
      <c r="C11" s="31" t="s">
        <v>12</v>
      </c>
      <c r="D11" s="32" t="s">
        <v>13</v>
      </c>
      <c r="E11" s="32" t="s">
        <v>14</v>
      </c>
      <c r="F11" s="32" t="s">
        <v>15</v>
      </c>
      <c r="G11" s="32"/>
      <c r="H11" s="32" t="s">
        <v>16</v>
      </c>
      <c r="I11" s="32" t="s">
        <v>17</v>
      </c>
      <c r="J11" s="32" t="s">
        <v>18</v>
      </c>
      <c r="K11" s="32" t="s">
        <v>19</v>
      </c>
      <c r="L11" s="32" t="s">
        <v>20</v>
      </c>
      <c r="M11" s="32" t="s">
        <v>21</v>
      </c>
      <c r="N11" s="35" t="s">
        <v>22</v>
      </c>
    </row>
    <row r="12" spans="1:14">
      <c r="A12" s="30"/>
      <c r="B12" s="31"/>
      <c r="C12" s="31"/>
      <c r="D12" s="32"/>
      <c r="E12" s="32"/>
      <c r="F12" s="9" t="s">
        <v>23</v>
      </c>
      <c r="G12" s="9" t="s">
        <v>24</v>
      </c>
      <c r="H12" s="32"/>
      <c r="I12" s="32"/>
      <c r="J12" s="32"/>
      <c r="K12" s="32"/>
      <c r="L12" s="32"/>
      <c r="M12" s="32"/>
      <c r="N12" s="35"/>
    </row>
    <row r="13" spans="1:14" s="14" customFormat="1" ht="12.75">
      <c r="A13" s="10" t="s">
        <v>38</v>
      </c>
      <c r="B13" s="11" t="s">
        <v>49</v>
      </c>
      <c r="C13" s="11" t="s">
        <v>42</v>
      </c>
      <c r="D13" s="11" t="s">
        <v>45</v>
      </c>
      <c r="E13" s="11">
        <v>29</v>
      </c>
      <c r="F13" s="11">
        <v>29</v>
      </c>
      <c r="G13" s="11"/>
      <c r="H13" s="12"/>
      <c r="I13" s="11">
        <v>0</v>
      </c>
      <c r="J13" s="12"/>
      <c r="K13" s="11">
        <v>0</v>
      </c>
      <c r="L13" s="12">
        <f t="shared" ref="L13:L14" si="0">K13/E13</f>
        <v>0</v>
      </c>
      <c r="M13" s="11">
        <v>100</v>
      </c>
      <c r="N13" s="13">
        <v>1</v>
      </c>
    </row>
    <row r="14" spans="1:14" s="14" customFormat="1" ht="12.75">
      <c r="A14" s="10" t="s">
        <v>38</v>
      </c>
      <c r="B14" s="11" t="s">
        <v>49</v>
      </c>
      <c r="C14" s="11" t="s">
        <v>43</v>
      </c>
      <c r="D14" s="11" t="s">
        <v>32</v>
      </c>
      <c r="E14" s="11">
        <v>22</v>
      </c>
      <c r="F14" s="11">
        <v>22</v>
      </c>
      <c r="G14" s="11"/>
      <c r="H14" s="12"/>
      <c r="I14" s="11">
        <v>0</v>
      </c>
      <c r="J14" s="12"/>
      <c r="K14" s="11">
        <v>0</v>
      </c>
      <c r="L14" s="12">
        <f t="shared" si="0"/>
        <v>0</v>
      </c>
      <c r="M14" s="11">
        <v>100</v>
      </c>
      <c r="N14" s="13">
        <v>1</v>
      </c>
    </row>
    <row r="15" spans="1:14" s="14" customFormat="1" ht="12.75">
      <c r="A15" s="10" t="s">
        <v>39</v>
      </c>
      <c r="B15" s="11" t="s">
        <v>49</v>
      </c>
      <c r="C15" s="11" t="s">
        <v>44</v>
      </c>
      <c r="D15" s="11" t="s">
        <v>41</v>
      </c>
      <c r="E15" s="11">
        <v>18</v>
      </c>
      <c r="F15" s="11">
        <v>18</v>
      </c>
      <c r="G15" s="11"/>
      <c r="H15" s="12"/>
      <c r="I15" s="11">
        <v>0</v>
      </c>
      <c r="J15" s="12"/>
      <c r="K15" s="11">
        <v>0</v>
      </c>
      <c r="L15" s="12">
        <v>0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/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6.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>
      <c r="A27" s="15" t="s">
        <v>25</v>
      </c>
      <c r="B27" s="16" t="s">
        <v>26</v>
      </c>
      <c r="C27" s="16" t="s">
        <v>26</v>
      </c>
      <c r="D27" s="16" t="s">
        <v>26</v>
      </c>
      <c r="E27" s="16">
        <f>SUM(E13:E26)</f>
        <v>69</v>
      </c>
      <c r="F27" s="16">
        <f>SUM(F13:F26)</f>
        <v>69</v>
      </c>
      <c r="G27" s="16">
        <f>SUM(G13:G26)</f>
        <v>0</v>
      </c>
      <c r="H27" s="17">
        <f>SUM(F27:G27)/E27</f>
        <v>1</v>
      </c>
      <c r="I27" s="16">
        <f t="shared" ref="I27" si="1">(E27-SUM(F27:G27))-K27</f>
        <v>0</v>
      </c>
      <c r="J27" s="17">
        <f t="shared" ref="J27" si="2">I27/E27</f>
        <v>0</v>
      </c>
      <c r="K27" s="16">
        <f>SUM(K13:K26)</f>
        <v>0</v>
      </c>
      <c r="L27" s="17">
        <f t="shared" ref="L27" si="3">K27/E27</f>
        <v>0</v>
      </c>
      <c r="M27" s="16">
        <f>AVERAGE(M13:M26)</f>
        <v>100</v>
      </c>
      <c r="N27" s="18">
        <f>AVERAGE(N13:N26)</f>
        <v>1</v>
      </c>
    </row>
    <row r="29" spans="1:14" ht="120" customHeight="1">
      <c r="A29" s="36" t="s">
        <v>27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>
      <c r="A31" s="19"/>
    </row>
    <row r="32" spans="1:14" ht="12" customHeight="1">
      <c r="B32" s="37" t="s">
        <v>28</v>
      </c>
      <c r="C32" s="37"/>
      <c r="D32" s="37"/>
      <c r="G32" s="25" t="s">
        <v>29</v>
      </c>
      <c r="H32" s="25"/>
      <c r="I32" s="25"/>
      <c r="J32" s="25"/>
    </row>
    <row r="33" spans="1:10" ht="62.25" customHeight="1">
      <c r="B33" s="38"/>
      <c r="C33" s="38"/>
      <c r="D33" s="38"/>
      <c r="G33" s="28"/>
      <c r="H33" s="28"/>
      <c r="I33" s="28"/>
      <c r="J33" s="28"/>
    </row>
    <row r="34" spans="1:10" hidden="1">
      <c r="A34" s="33" t="e">
        <f>#REF!</f>
        <v>#REF!</v>
      </c>
      <c r="B34" s="33"/>
      <c r="C34" s="8"/>
      <c r="E34" s="33"/>
      <c r="F34" s="33"/>
      <c r="G34" s="33"/>
      <c r="H34" s="33"/>
    </row>
    <row r="35" spans="1:10" hidden="1"/>
    <row r="36" spans="1:10" ht="45" customHeight="1">
      <c r="B36" s="39" t="str">
        <f>B9</f>
        <v>MTI. ERICK DE JESUS TELLEZ VERA</v>
      </c>
      <c r="C36" s="39"/>
      <c r="D36" s="39"/>
      <c r="E36" s="20"/>
      <c r="F36" s="20"/>
      <c r="G36" s="39" t="s">
        <v>36</v>
      </c>
      <c r="H36" s="39"/>
      <c r="I36" s="39"/>
      <c r="J36" s="39"/>
    </row>
  </sheetData>
  <mergeCells count="30">
    <mergeCell ref="B7:C7"/>
    <mergeCell ref="I7:K7"/>
    <mergeCell ref="L7:N7"/>
    <mergeCell ref="A34:B34"/>
    <mergeCell ref="E34:H34"/>
    <mergeCell ref="B36:D36"/>
    <mergeCell ref="G36:J36"/>
    <mergeCell ref="N11:N12"/>
    <mergeCell ref="A29:N29"/>
    <mergeCell ref="B32:D32"/>
    <mergeCell ref="G32:J32"/>
    <mergeCell ref="B33:D33"/>
    <mergeCell ref="G33:J33"/>
    <mergeCell ref="B9:L9"/>
    <mergeCell ref="A11:A12"/>
    <mergeCell ref="B11:B12"/>
    <mergeCell ref="C11:C12"/>
    <mergeCell ref="D11:D12"/>
    <mergeCell ref="E11:E12"/>
    <mergeCell ref="F11:G11"/>
    <mergeCell ref="H11:H12"/>
    <mergeCell ref="I11:I12"/>
    <mergeCell ref="J11:J12"/>
    <mergeCell ref="K11:K12"/>
    <mergeCell ref="L11:L12"/>
    <mergeCell ref="M11:M12"/>
    <mergeCell ref="B1:N1"/>
    <mergeCell ref="A3:N3"/>
    <mergeCell ref="A5:D5"/>
    <mergeCell ref="E5:H5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zoomScaleNormal="120" workbookViewId="0">
      <selection activeCell="E6" sqref="E6:H6"/>
    </sheetView>
  </sheetViews>
  <sheetFormatPr baseColWidth="10" defaultColWidth="9.14062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 t="s">
        <v>3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4</v>
      </c>
      <c r="B8" s="28" t="s">
        <v>30</v>
      </c>
      <c r="C8" s="28"/>
      <c r="D8" s="6" t="s">
        <v>6</v>
      </c>
      <c r="E8" s="5"/>
      <c r="G8" s="4" t="s">
        <v>7</v>
      </c>
      <c r="H8" s="5"/>
      <c r="I8" s="29" t="s">
        <v>8</v>
      </c>
      <c r="J8" s="29"/>
      <c r="K8" s="29"/>
      <c r="L8" s="28"/>
      <c r="M8" s="28"/>
      <c r="N8" s="28"/>
    </row>
    <row r="10" spans="1:14">
      <c r="A10" s="4" t="s">
        <v>9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0" t="s">
        <v>10</v>
      </c>
      <c r="B12" s="31" t="s">
        <v>11</v>
      </c>
      <c r="C12" s="31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5" t="s">
        <v>22</v>
      </c>
    </row>
    <row r="13" spans="1:14">
      <c r="A13" s="30"/>
      <c r="B13" s="31"/>
      <c r="C13" s="31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5"/>
    </row>
    <row r="14" spans="1:14" s="14" customFormat="1" ht="12.75">
      <c r="A14" s="11" t="str">
        <f>'1'!A14</f>
        <v>CALCULO INTEGRAL</v>
      </c>
      <c r="B14" s="11"/>
      <c r="C14" s="11" t="str">
        <f>'1'!C14</f>
        <v>210A</v>
      </c>
      <c r="D14" s="11" t="str">
        <f>'1'!D14</f>
        <v>IINF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>
      <c r="A15" s="11" t="str">
        <f>'1'!A15</f>
        <v>CALCULO INTEGRAL</v>
      </c>
      <c r="B15" s="11"/>
      <c r="C15" s="11" t="str">
        <f>'1'!C15</f>
        <v>207C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18</v>
      </c>
      <c r="F16" s="11"/>
      <c r="G16" s="11"/>
      <c r="H16" s="12">
        <f t="shared" si="0"/>
        <v>0</v>
      </c>
      <c r="I16" s="11">
        <f t="shared" si="1"/>
        <v>18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2.75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25</v>
      </c>
      <c r="B28" s="16" t="s">
        <v>26</v>
      </c>
      <c r="C28" s="16" t="s">
        <v>26</v>
      </c>
      <c r="D28" s="16" t="s">
        <v>26</v>
      </c>
      <c r="E28" s="16">
        <f>SUM(E14:E27)</f>
        <v>69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69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9"/>
    </row>
    <row r="33" spans="1:10" ht="12" customHeight="1">
      <c r="B33" s="37" t="s">
        <v>28</v>
      </c>
      <c r="C33" s="37"/>
      <c r="D33" s="37"/>
      <c r="G33" s="25" t="s">
        <v>29</v>
      </c>
      <c r="H33" s="25"/>
      <c r="I33" s="25"/>
      <c r="J33" s="25"/>
    </row>
    <row r="34" spans="1:10" ht="62.25" customHeight="1">
      <c r="B34" s="38"/>
      <c r="C34" s="38"/>
      <c r="D34" s="38"/>
      <c r="G34" s="28"/>
      <c r="H34" s="28"/>
      <c r="I34" s="28"/>
      <c r="J34" s="28"/>
    </row>
    <row r="35" spans="1:10" hidden="1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ERICK DE JESUS TELLEZ VERA</v>
      </c>
      <c r="C37" s="34"/>
      <c r="D37" s="34"/>
      <c r="E37" s="20"/>
      <c r="F37" s="20"/>
      <c r="G37" s="34"/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3</cp:revision>
  <cp:lastPrinted>2022-10-07T20:13:17Z</cp:lastPrinted>
  <dcterms:created xsi:type="dcterms:W3CDTF">2021-11-22T14:45:25Z</dcterms:created>
  <dcterms:modified xsi:type="dcterms:W3CDTF">2024-06-03T17:36:19Z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