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guada\Desktop\MATERIAS agt dic 2024\SGI\Reporte 3 calificaciones\"/>
    </mc:Choice>
  </mc:AlternateContent>
  <xr:revisionPtr revIDLastSave="0" documentId="13_ncr:1_{127D3342-3C08-4793-B8CB-E300181C18B5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'4'!$A$1:$N$39</definedName>
    <definedName name="_xlnm.Print_Area" localSheetId="4">Final!$A$1:$N$37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24" l="1"/>
  <c r="A14" i="23"/>
  <c r="L8" i="24"/>
  <c r="G37" i="25"/>
  <c r="G39" i="24"/>
  <c r="G37" i="23"/>
  <c r="G37" i="22"/>
  <c r="E6" i="25"/>
  <c r="E6" i="24"/>
  <c r="E6" i="23"/>
  <c r="E6" i="22"/>
  <c r="L8" i="22"/>
  <c r="H14" i="25"/>
  <c r="N28" i="25" l="1"/>
  <c r="M28" i="25"/>
  <c r="K28" i="25"/>
  <c r="G28" i="25"/>
  <c r="F28" i="25"/>
  <c r="J14" i="25"/>
  <c r="D14" i="25"/>
  <c r="C14" i="25"/>
  <c r="A14" i="25"/>
  <c r="B10" i="25"/>
  <c r="B37" i="25" s="1"/>
  <c r="L8" i="25"/>
  <c r="H8" i="25"/>
  <c r="E8" i="25"/>
  <c r="N30" i="24"/>
  <c r="M30" i="24"/>
  <c r="K30" i="24"/>
  <c r="G30" i="24"/>
  <c r="F30" i="24"/>
  <c r="E14" i="24"/>
  <c r="I14" i="24" s="1"/>
  <c r="D14" i="24"/>
  <c r="C14" i="24"/>
  <c r="B10" i="24"/>
  <c r="B39" i="24" s="1"/>
  <c r="H8" i="24"/>
  <c r="E8" i="24"/>
  <c r="N28" i="23"/>
  <c r="M28" i="23"/>
  <c r="K28" i="23"/>
  <c r="G28" i="23"/>
  <c r="F28" i="23"/>
  <c r="E14" i="23"/>
  <c r="I14" i="23" s="1"/>
  <c r="D14" i="23"/>
  <c r="C14" i="23"/>
  <c r="B10" i="23"/>
  <c r="B37" i="23" s="1"/>
  <c r="L8" i="23"/>
  <c r="H8" i="23"/>
  <c r="E8" i="23"/>
  <c r="C14" i="22"/>
  <c r="D14" i="22"/>
  <c r="H14" i="22"/>
  <c r="A14" i="22"/>
  <c r="B10" i="22"/>
  <c r="B37" i="22" s="1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4" i="10"/>
  <c r="I14" i="22" l="1"/>
  <c r="L14" i="25"/>
  <c r="E28" i="25"/>
  <c r="L14" i="24"/>
  <c r="H14" i="24"/>
  <c r="E30" i="24"/>
  <c r="L14" i="23"/>
  <c r="H14" i="23"/>
  <c r="E28" i="23"/>
  <c r="L14" i="22"/>
  <c r="E28" i="22"/>
  <c r="I28" i="10"/>
  <c r="J28" i="10" s="1"/>
  <c r="H28" i="10"/>
  <c r="L28" i="10"/>
  <c r="I28" i="25" l="1"/>
  <c r="J28" i="25" s="1"/>
  <c r="L28" i="25"/>
  <c r="H28" i="25"/>
  <c r="I30" i="24"/>
  <c r="J30" i="24" s="1"/>
  <c r="L30" i="24"/>
  <c r="H30" i="24"/>
  <c r="I28" i="23"/>
  <c r="J28" i="23" s="1"/>
  <c r="L28" i="23"/>
  <c r="H28" i="23"/>
  <c r="I28" i="22"/>
  <c r="J28" i="22" s="1"/>
  <c r="H28" i="22"/>
  <c r="L28" i="22"/>
</calcChain>
</file>

<file path=xl/sharedStrings.xml><?xml version="1.0" encoding="utf-8"?>
<sst xmlns="http://schemas.openxmlformats.org/spreadsheetml/2006/main" count="168" uniqueCount="41">
  <si>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</si>
  <si>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</si>
  <si>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</si>
  <si>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</si>
  <si>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</si>
  <si>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</si>
  <si>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</si>
  <si>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</si>
  <si>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</si>
  <si>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</si>
  <si>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</si>
  <si>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</si>
  <si>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</si>
  <si>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</si>
  <si>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</si>
  <si>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</si>
  <si>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</si>
  <si>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</si>
  <si>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</si>
  <si>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</si>
  <si>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</si>
  <si>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</si>
  <si>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</si>
  <si>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</si>
  <si>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</si>
  <si>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</si>
  <si>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</si>
  <si>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</si>
  <si>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</si>
  <si>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</si>
  <si>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</si>
  <si>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INFORMÁTICA</t>
  </si>
  <si>
    <t>GUADALUPE ZETINA CRUZ</t>
  </si>
  <si>
    <t>IINF</t>
  </si>
  <si>
    <t>MARCOS CAGAL ORTIZ</t>
  </si>
  <si>
    <t>IV</t>
  </si>
  <si>
    <t>agosto-diciembre 2024</t>
  </si>
  <si>
    <t>ESTRATEGIAS DE GESTIÓN DE SERVICIOS DE TI</t>
  </si>
  <si>
    <t>710-A</t>
  </si>
  <si>
    <t>S/E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</si>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</sst>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top"/>
    </xf>
    <xf numFmtId="0" fontId="5" fillId="0" borderId="0" xfId="0" applyFont="1" applyAlignment="1">
      <alignment horizontal="right" vertical="center" wrapText="1"/>
    </xf>
    <xf numFmtId="9" fontId="2" fillId="0" borderId="9" xfId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 vertical="center"/>
    </xf>
    <xf numFmtId="9" fontId="2" fillId="2" borderId="7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9" fontId="2" fillId="0" borderId="9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F17" sqref="F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9" t="s">
        <v>4</v>
      </c>
      <c r="C8" s="29"/>
      <c r="D8" s="14" t="s">
        <v>5</v>
      </c>
      <c r="E8" s="5">
        <v>1</v>
      </c>
      <c r="G8" s="4" t="s">
        <v>6</v>
      </c>
      <c r="H8" s="5">
        <v>1</v>
      </c>
      <c r="I8" s="35" t="s">
        <v>7</v>
      </c>
      <c r="J8" s="35"/>
      <c r="K8" s="35"/>
      <c r="L8" s="29" t="s">
        <v>36</v>
      </c>
      <c r="M8" s="29"/>
      <c r="N8" s="29"/>
    </row>
    <row r="10" spans="1:14" x14ac:dyDescent="0.2">
      <c r="A10" s="4" t="s">
        <v>8</v>
      </c>
      <c r="B10" s="29" t="s">
        <v>32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8" t="s">
        <v>37</v>
      </c>
      <c r="B14" s="9" t="s">
        <v>39</v>
      </c>
      <c r="C14" s="9" t="s">
        <v>38</v>
      </c>
      <c r="D14" s="9" t="s">
        <v>33</v>
      </c>
      <c r="E14" s="9">
        <v>25</v>
      </c>
      <c r="F14" s="9">
        <v>0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/>
      <c r="N14" s="21"/>
    </row>
    <row r="15" spans="1:14" s="11" customFormat="1" x14ac:dyDescent="0.2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1">(E28-SUM(F28:G28))-K28</f>
        <v>25</v>
      </c>
      <c r="J28" s="18">
        <f t="shared" ref="J28" si="2">I28/E28</f>
        <v>1</v>
      </c>
      <c r="K28" s="17">
        <f>SUM(K14:K27)</f>
        <v>0</v>
      </c>
      <c r="L28" s="18">
        <f t="shared" si="0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GUADALUPE ZETINA CRUZ</v>
      </c>
      <c r="C37" s="23"/>
      <c r="D37" s="23"/>
      <c r="E37" s="13"/>
      <c r="F37" s="13"/>
      <c r="G37" s="23" t="s">
        <v>34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2" zoomScale="85" zoomScaleNormal="85" zoomScaleSheetLayoutView="100" workbookViewId="0">
      <selection activeCell="N29" sqref="N2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tr">
        <f>'1'!E6</f>
        <v>INFORMÁTICA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agosto-diciembre 2024</v>
      </c>
      <c r="M8" s="29"/>
      <c r="N8" s="29"/>
    </row>
    <row r="10" spans="1:14" x14ac:dyDescent="0.2">
      <c r="A10" s="4" t="s">
        <v>8</v>
      </c>
      <c r="B10" s="29" t="str">
        <f>'1'!B10</f>
        <v>GUADALUPE ZETINA CRUZ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ESTRATEGIAS DE GESTIÓN DE SERVICIOS DE TI</v>
      </c>
      <c r="B14" s="9" t="s">
        <v>21</v>
      </c>
      <c r="C14" s="9" t="str">
        <f>'1'!C14</f>
        <v>710-A</v>
      </c>
      <c r="D14" s="9" t="str">
        <f>'1'!D14</f>
        <v>IINF</v>
      </c>
      <c r="E14" s="9">
        <v>25</v>
      </c>
      <c r="F14" s="9">
        <v>25</v>
      </c>
      <c r="G14" s="9"/>
      <c r="H14" s="10">
        <f t="shared" ref="H14" si="0">F14/E14</f>
        <v>1</v>
      </c>
      <c r="I14" s="9">
        <f t="shared" ref="I14:I28" si="1">(E14-SUM(F14:G14))-K14</f>
        <v>0</v>
      </c>
      <c r="J14" s="10"/>
      <c r="K14" s="9">
        <v>0</v>
      </c>
      <c r="L14" s="10">
        <f t="shared" ref="L14:L28" si="2">K14/E14</f>
        <v>0</v>
      </c>
      <c r="M14" s="9">
        <v>97</v>
      </c>
      <c r="N14" s="15">
        <v>0.72</v>
      </c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25</v>
      </c>
      <c r="F28" s="17">
        <f>SUM(F14:F27)</f>
        <v>25</v>
      </c>
      <c r="G28" s="17">
        <f>SUM(G14:G27)</f>
        <v>0</v>
      </c>
      <c r="H28" s="18">
        <f>SUM(F28:G28)/E28</f>
        <v>1</v>
      </c>
      <c r="I28" s="17">
        <f t="shared" si="1"/>
        <v>0</v>
      </c>
      <c r="J28" s="18">
        <f t="shared" ref="J28" si="3">I28/E28</f>
        <v>0</v>
      </c>
      <c r="K28" s="17">
        <f>SUM(K14:K27)</f>
        <v>0</v>
      </c>
      <c r="L28" s="18">
        <f t="shared" si="2"/>
        <v>0</v>
      </c>
      <c r="M28" s="17">
        <f>AVERAGE(M14:M27)</f>
        <v>97</v>
      </c>
      <c r="N28" s="19">
        <f>AVERAGE(N14:N27)</f>
        <v>0.72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GUADALUPE ZETINA CRUZ</v>
      </c>
      <c r="C37" s="23"/>
      <c r="D37" s="23"/>
      <c r="E37" s="13"/>
      <c r="F37" s="13"/>
      <c r="G37" s="23" t="str">
        <f>'1'!G37</f>
        <v>MARCOS CAGAL ORTIZ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3" zoomScale="95" zoomScaleNormal="95" zoomScaleSheetLayoutView="100" workbookViewId="0">
      <selection activeCell="G20" sqref="G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tr">
        <f>'1'!E6</f>
        <v>INFORMÁTICA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agosto-diciembre 2024</v>
      </c>
      <c r="M8" s="29"/>
      <c r="N8" s="29"/>
    </row>
    <row r="10" spans="1:14" x14ac:dyDescent="0.2">
      <c r="A10" s="4" t="s">
        <v>8</v>
      </c>
      <c r="B10" s="29" t="str">
        <f>'1'!B10</f>
        <v>GUADALUPE ZETINA CRUZ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ESTRATEGIAS DE GESTIÓN DE SERVICIOS DE TI</v>
      </c>
      <c r="B14" s="9" t="s">
        <v>40</v>
      </c>
      <c r="C14" s="9" t="str">
        <f>'1'!C14</f>
        <v>710-A</v>
      </c>
      <c r="D14" s="9" t="str">
        <f>'1'!D14</f>
        <v>IINF</v>
      </c>
      <c r="E14" s="9">
        <f>'1'!E14</f>
        <v>25</v>
      </c>
      <c r="F14" s="9">
        <v>25</v>
      </c>
      <c r="G14" s="9"/>
      <c r="H14" s="10">
        <f t="shared" ref="H14" si="0">F14/E14</f>
        <v>1</v>
      </c>
      <c r="I14" s="9">
        <f t="shared" ref="I14:I28" si="1">(E14-SUM(F14:G14))-K14</f>
        <v>0</v>
      </c>
      <c r="J14" s="10"/>
      <c r="K14" s="9">
        <v>0</v>
      </c>
      <c r="L14" s="10">
        <f t="shared" ref="L14:L28" si="2">K14/E14</f>
        <v>0</v>
      </c>
      <c r="M14" s="9">
        <v>94</v>
      </c>
      <c r="N14" s="15">
        <v>0.64</v>
      </c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25</v>
      </c>
      <c r="F28" s="17">
        <f>SUM(F14:F27)</f>
        <v>25</v>
      </c>
      <c r="G28" s="17">
        <f>SUM(G14:G27)</f>
        <v>0</v>
      </c>
      <c r="H28" s="18">
        <f>SUM(F28:G28)/E28</f>
        <v>1</v>
      </c>
      <c r="I28" s="17">
        <f t="shared" si="1"/>
        <v>0</v>
      </c>
      <c r="J28" s="18">
        <f t="shared" ref="J28" si="3">I28/E28</f>
        <v>0</v>
      </c>
      <c r="K28" s="17">
        <f>SUM(K14:K27)</f>
        <v>0</v>
      </c>
      <c r="L28" s="18">
        <f t="shared" si="2"/>
        <v>0</v>
      </c>
      <c r="M28" s="17">
        <f>AVERAGE(M14:M27)</f>
        <v>94</v>
      </c>
      <c r="N28" s="19">
        <f>AVERAGE(N14:N27)</f>
        <v>0.64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GUADALUPE ZETINA CRUZ</v>
      </c>
      <c r="C37" s="23"/>
      <c r="D37" s="23"/>
      <c r="E37" s="13"/>
      <c r="F37" s="13"/>
      <c r="G37" s="23" t="str">
        <f>'1'!G37</f>
        <v>MARCOS CAGAL ORTIZ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9"/>
  <sheetViews>
    <sheetView topLeftCell="A5" zoomScale="85" zoomScaleNormal="85" zoomScaleSheetLayoutView="100" workbookViewId="0">
      <selection activeCell="G14" sqref="G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tr">
        <f>'1'!E6</f>
        <v>INFORMÁTICA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agosto-diciembre 2024</v>
      </c>
      <c r="M8" s="29"/>
      <c r="N8" s="29"/>
    </row>
    <row r="10" spans="1:14" x14ac:dyDescent="0.2">
      <c r="A10" s="4" t="s">
        <v>8</v>
      </c>
      <c r="B10" s="29" t="str">
        <f>'1'!B10</f>
        <v>GUADALUPE ZETINA CRUZ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ESTRATEGIAS DE GESTIÓN DE SERVICIOS DE TI</v>
      </c>
      <c r="B14" s="9" t="s">
        <v>35</v>
      </c>
      <c r="C14" s="9" t="str">
        <f>'1'!C14</f>
        <v>710-A</v>
      </c>
      <c r="D14" s="9" t="str">
        <f>'1'!D14</f>
        <v>IINF</v>
      </c>
      <c r="E14" s="9">
        <f>'1'!E14</f>
        <v>25</v>
      </c>
      <c r="F14" s="9">
        <v>0</v>
      </c>
      <c r="G14" s="9"/>
      <c r="H14" s="10">
        <f t="shared" ref="H14" si="0">F14/E14</f>
        <v>0</v>
      </c>
      <c r="I14" s="9">
        <f t="shared" ref="I14:I30" si="1">(E14-SUM(F14:G14))-K14</f>
        <v>25</v>
      </c>
      <c r="J14" s="10"/>
      <c r="K14" s="9">
        <v>0</v>
      </c>
      <c r="L14" s="10">
        <f t="shared" ref="L14:L30" si="2">K14/E14</f>
        <v>0</v>
      </c>
      <c r="M14" s="9">
        <v>0</v>
      </c>
      <c r="N14" s="15">
        <v>0</v>
      </c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.5" thickBot="1" x14ac:dyDescent="0.25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25</v>
      </c>
      <c r="F30" s="17">
        <f>SUM(F14:F29)</f>
        <v>0</v>
      </c>
      <c r="G30" s="17">
        <f>SUM(G14:G29)</f>
        <v>0</v>
      </c>
      <c r="H30" s="18">
        <f>SUM(F30:G30)/E30</f>
        <v>0</v>
      </c>
      <c r="I30" s="17">
        <f t="shared" si="1"/>
        <v>25</v>
      </c>
      <c r="J30" s="18">
        <f t="shared" ref="J30" si="3">I30/E30</f>
        <v>1</v>
      </c>
      <c r="K30" s="17">
        <f>SUM(K14:K29)</f>
        <v>0</v>
      </c>
      <c r="L30" s="18">
        <f t="shared" si="2"/>
        <v>0</v>
      </c>
      <c r="M30" s="17">
        <f>AVERAGE(M14:M29)</f>
        <v>0</v>
      </c>
      <c r="N30" s="19">
        <f>AVERAGE(N14:N29)</f>
        <v>0</v>
      </c>
    </row>
    <row r="32" spans="1:14" ht="120" customHeight="1" x14ac:dyDescent="0.2">
      <c r="A32" s="32" t="s">
        <v>26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</row>
    <row r="34" spans="1:10" x14ac:dyDescent="0.2">
      <c r="A34" s="12"/>
    </row>
    <row r="35" spans="1:10" x14ac:dyDescent="0.2">
      <c r="B35" s="26" t="s">
        <v>27</v>
      </c>
      <c r="C35" s="26"/>
      <c r="D35" s="26"/>
      <c r="G35" s="27" t="s">
        <v>28</v>
      </c>
      <c r="H35" s="27"/>
      <c r="I35" s="27"/>
      <c r="J35" s="27"/>
    </row>
    <row r="36" spans="1:10" ht="62.25" customHeight="1" x14ac:dyDescent="0.2">
      <c r="B36" s="28"/>
      <c r="C36" s="28"/>
      <c r="D36" s="28"/>
      <c r="G36" s="29"/>
      <c r="H36" s="29"/>
      <c r="I36" s="29"/>
      <c r="J36" s="29"/>
    </row>
    <row r="37" spans="1:10" hidden="1" x14ac:dyDescent="0.2">
      <c r="A37" s="22" t="e">
        <v>#REF!</v>
      </c>
      <c r="B37" s="22"/>
      <c r="C37" s="6"/>
      <c r="E37" s="22"/>
      <c r="F37" s="22"/>
      <c r="G37" s="22"/>
      <c r="H37" s="22"/>
    </row>
    <row r="38" spans="1:10" hidden="1" x14ac:dyDescent="0.2"/>
    <row r="39" spans="1:10" ht="45" customHeight="1" x14ac:dyDescent="0.2">
      <c r="B39" s="23" t="str">
        <f>B10</f>
        <v>GUADALUPE ZETINA CRUZ</v>
      </c>
      <c r="C39" s="23"/>
      <c r="D39" s="23"/>
      <c r="E39" s="13"/>
      <c r="F39" s="13"/>
      <c r="G39" s="23" t="str">
        <f>'1'!G37</f>
        <v>MARCOS CAGAL ORTIZ</v>
      </c>
      <c r="H39" s="23"/>
      <c r="I39" s="23"/>
      <c r="J39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2:N32"/>
    <mergeCell ref="B36:D36"/>
    <mergeCell ref="G36:J36"/>
    <mergeCell ref="B35:D35"/>
    <mergeCell ref="G35:J35"/>
    <mergeCell ref="A37:B37"/>
    <mergeCell ref="E37:H37"/>
    <mergeCell ref="B39:D39"/>
    <mergeCell ref="G39:J39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3" zoomScale="120" zoomScaleNormal="120" zoomScaleSheetLayoutView="100" workbookViewId="0">
      <selection activeCell="E18" sqref="E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tr">
        <f>'1'!E6</f>
        <v>INFORMÁTICA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29</v>
      </c>
      <c r="C8" s="2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agosto-diciembre 2024</v>
      </c>
      <c r="M8" s="29"/>
      <c r="N8" s="29"/>
    </row>
    <row r="10" spans="1:14" x14ac:dyDescent="0.2">
      <c r="A10" s="4" t="s">
        <v>8</v>
      </c>
      <c r="B10" s="29" t="str">
        <f>'1'!B10</f>
        <v>GUADALUPE ZETINA CRUZ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ESTRATEGIAS DE GESTIÓN DE SERVICIOS DE TI</v>
      </c>
      <c r="B14" s="9"/>
      <c r="C14" s="9" t="str">
        <f>'1'!C14</f>
        <v>710-A</v>
      </c>
      <c r="D14" s="9" t="str">
        <f>'1'!D14</f>
        <v>IINF</v>
      </c>
      <c r="E14" s="9">
        <v>25</v>
      </c>
      <c r="F14" s="9">
        <v>0</v>
      </c>
      <c r="G14" s="9">
        <v>0</v>
      </c>
      <c r="H14" s="10">
        <f>(F14+G14)/E14</f>
        <v>0</v>
      </c>
      <c r="I14" s="9">
        <v>0</v>
      </c>
      <c r="J14" s="10">
        <f t="shared" ref="J14:J28" si="0">I14/E14</f>
        <v>0</v>
      </c>
      <c r="K14" s="9">
        <v>0</v>
      </c>
      <c r="L14" s="10">
        <f t="shared" ref="L14:L28" si="1">K14/E14</f>
        <v>0</v>
      </c>
      <c r="M14" s="9">
        <v>0</v>
      </c>
      <c r="N14" s="15">
        <v>0</v>
      </c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2">(E28-SUM(F28:G28))-K28</f>
        <v>25</v>
      </c>
      <c r="J28" s="18">
        <f t="shared" si="0"/>
        <v>1</v>
      </c>
      <c r="K28" s="17">
        <f>SUM(K14:K27)</f>
        <v>0</v>
      </c>
      <c r="L28" s="18">
        <f t="shared" si="1"/>
        <v>0</v>
      </c>
      <c r="M28" s="17">
        <f>AVERAGE(M14:M27)</f>
        <v>0</v>
      </c>
      <c r="N28" s="19">
        <f>AVERAGE(N14:N27)</f>
        <v>0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GUADALUPE ZETINA CRUZ</v>
      </c>
      <c r="C37" s="23"/>
      <c r="D37" s="23"/>
      <c r="E37" s="13"/>
      <c r="F37" s="13"/>
      <c r="G37" s="23" t="str">
        <f>'1'!G37</f>
        <v>MARCOS CAGAL ORTIZ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Lupita Zetina</cp:lastModifiedBy>
  <cp:revision/>
  <dcterms:created xsi:type="dcterms:W3CDTF">2021-11-22T14:45:25Z</dcterms:created>
  <dcterms:modified xsi:type="dcterms:W3CDTF">2024-11-19T18:27:45Z</dcterms:modified>
  <cp:category/>
  <cp:contentStatus/>
</cp:coreProperties>
</file>