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lejandra\Desktop\ITSSATAGODIC24\"/>
    </mc:Choice>
  </mc:AlternateContent>
  <xr:revisionPtr revIDLastSave="0" documentId="13_ncr:1_{6D202D78-B019-44B8-A9B8-3EE1E684AE3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K56" i="5"/>
  <c r="J56" i="5"/>
  <c r="P55" i="5"/>
  <c r="O55" i="5"/>
  <c r="O58" i="5" s="1"/>
  <c r="N55" i="5"/>
  <c r="N58" i="5" s="1"/>
  <c r="M55" i="5"/>
  <c r="M58" i="5" s="1"/>
  <c r="K55" i="5"/>
  <c r="J55" i="5"/>
  <c r="P54" i="5"/>
  <c r="P57" i="5" s="1"/>
  <c r="O54" i="5"/>
  <c r="O57" i="5" s="1"/>
  <c r="N54" i="5"/>
  <c r="N57" i="5" s="1"/>
  <c r="M54" i="5"/>
  <c r="M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M58" i="3" s="1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N58" i="6" l="1"/>
  <c r="N57" i="6"/>
  <c r="M57" i="6"/>
  <c r="J58" i="6"/>
  <c r="J57" i="6"/>
  <c r="L57" i="4"/>
  <c r="L58" i="4"/>
  <c r="K57" i="4"/>
  <c r="K58" i="4"/>
  <c r="P58" i="5"/>
  <c r="J58" i="5"/>
  <c r="J57" i="5"/>
  <c r="K58" i="5"/>
  <c r="K57" i="5"/>
  <c r="N58" i="3"/>
  <c r="N57" i="3"/>
  <c r="K57" i="3"/>
  <c r="K58" i="3"/>
  <c r="J58" i="3"/>
  <c r="Q56" i="6"/>
  <c r="M58" i="6"/>
  <c r="O58" i="6"/>
  <c r="Q54" i="6"/>
  <c r="Q55" i="6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8" i="6" l="1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5" i="5"/>
  <c r="L54" i="5"/>
  <c r="L56" i="5"/>
  <c r="L58" i="5" s="1"/>
  <c r="L57" i="5" l="1"/>
  <c r="J58" i="4"/>
  <c r="J55" i="4"/>
  <c r="J56" i="4"/>
  <c r="J9" i="4"/>
  <c r="J9" i="4" a="1"/>
  <c r="J54" i="4"/>
  <c r="J5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<sst xmlns="http://schemas.openxmlformats.org/spreadsheetml/2006/main" count="477" uniqueCount="216">
  <si>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</si>
  <si>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</si>
  <si>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</si>
  <si>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</si>
  <si>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</si>
  <si>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</si>
  <si>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</si>
  <si>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</si>
  <si>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</si>
  <si>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</si>
  <si>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</si>
  <si>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</si>
  <si>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</si>
  <si>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</si>
  <si>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</si>
  <si>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</si>
  <si>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</si>
  <si>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</si>
  <si>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</si>
  <si>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</si>
  <si>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</si>
  <si>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</si>
  <si>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</si>
  <si>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</si>
  <si>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</si>
  <si>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</si>
  <si>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ALVARES MIXTEGA ITZEL ARELY</t>
  </si>
  <si>
    <t>ANDRADE CARMONA LESLIE</t>
  </si>
  <si>
    <t>CHAGALA PACHECO FLOR EDITH</t>
  </si>
  <si>
    <t>CHONTAL MUÑOZ ARACELI NOEMI</t>
  </si>
  <si>
    <t>CHONTAL VILLEGAS JORGE ALFREDO</t>
  </si>
  <si>
    <t>GARCIA MARTINEZ LIZETH</t>
  </si>
  <si>
    <t>GONZALEZ FLORES JUAN FERNANDO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</si>
  <si>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</si>
  <si>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</si>
  <si>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</si>
  <si>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</si>
  <si>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</si>
  <si>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</si>
  <si>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</si>
  <si>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</si>
  <si>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</si>
  <si>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</si>
  <si>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</si>
  <si>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</si>
  <si>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</si>
  <si>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</si>
  <si>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</si>
  <si>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</si>
  <si>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</si>
  <si>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</si>
  <si>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TALLER DE INVESTIGACIÓN II</t>
  </si>
  <si>
    <t>221U0268</t>
  </si>
  <si>
    <t>221U0270</t>
  </si>
  <si>
    <t>221U0279</t>
  </si>
  <si>
    <t>221U0837</t>
  </si>
  <si>
    <t>221U0282</t>
  </si>
  <si>
    <t>221U0290</t>
  </si>
  <si>
    <t>221U0291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</si>
  <si>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</si>
  <si>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</si>
  <si>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</si>
  <si>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</si>
  <si>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</si>
  <si>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</si>
  <si>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</si>
  <si>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</si>
  <si>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</si>
  <si>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</si>
  <si>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</si>
  <si>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</si>
  <si>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</si>
  <si>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</si>
  <si>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</si>
  <si>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</si>
  <si>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</si>
  <si>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</si>
  <si>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</si>
  <si>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</si>
  <si>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MEZCLA DE MERCADOTECNIA</t>
  </si>
  <si>
    <t>505-B</t>
  </si>
  <si>
    <t>AGOSTO - DICIEMBRE 2024</t>
  </si>
  <si>
    <t>211U0229</t>
  </si>
  <si>
    <t>CRUZ LOBATO HENRY</t>
  </si>
  <si>
    <t>221U0298</t>
  </si>
  <si>
    <t>JIMENEZ TENORIO CHRISTIAN JHOVANI</t>
  </si>
  <si>
    <t>LÓPEZ CHIGUIL INDIRA</t>
  </si>
  <si>
    <t>PAEZ GONZALEZ KENIA JOCELYN</t>
  </si>
  <si>
    <t>PALAS CHAGALA DANIELA JOSSAJANDH</t>
  </si>
  <si>
    <t>FUNCIÓN ADMINISTRATIVA II</t>
  </si>
  <si>
    <t>305-B</t>
  </si>
  <si>
    <t>231U0182</t>
  </si>
  <si>
    <t>ARANDA MALAGA KARLA</t>
  </si>
  <si>
    <t>BELLI VELASCO JAZMIN</t>
  </si>
  <si>
    <t>BUSTAMANTE REYES ARIANA YAC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</si>
  <si>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</si>
  <si>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</si>
  <si>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</si>
  <si>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</si>
  <si>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</si>
  <si>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</si>
  <si>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</si>
  <si>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</si>
  <si>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</si>
  <si>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LÓPEZ FELIPA SANDRA PAOLA</t>
  </si>
  <si>
    <t>MACHUCHO MIL LUIS DAVID</t>
  </si>
  <si>
    <t>MALAGA GALEANA ANA ELIZABETH</t>
  </si>
  <si>
    <t>MARCIAL ARRES ALYN GUADALUPE</t>
  </si>
  <si>
    <t>MORENO AGUILAR MARIA FERNANDA</t>
  </si>
  <si>
    <t>POLITO BUSTAMENTE JASMIN</t>
  </si>
  <si>
    <t>TEMICH SALAZAR PAULA</t>
  </si>
  <si>
    <t>TOTO TOTO JANNETH DEL ROSARIO</t>
  </si>
  <si>
    <t>VICENTE ALVARADO JUAN CARLOS</t>
  </si>
  <si>
    <t>XOLO ANTELE LOURDES</t>
  </si>
  <si>
    <t>231U0235</t>
  </si>
  <si>
    <t>231U0184</t>
  </si>
  <si>
    <t>231U0185</t>
  </si>
  <si>
    <t>231U0614</t>
  </si>
  <si>
    <t>231U0613</t>
  </si>
  <si>
    <t>231U0627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</si>
  <si>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</si>
  <si>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</si>
  <si>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</si>
  <si>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</si>
  <si>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</si>
  <si>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</si>
  <si>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</si>
  <si>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</si>
  <si>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</si>
  <si>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</si>
  <si>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</si>
  <si>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</si>
  <si>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</si>
  <si>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</si>
  <si>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</si>
  <si>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</si>
  <si>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</si>
  <si>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</si>
  <si>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</si>
  <si>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</si>
  <si>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</si>
  <si>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</si>
  <si>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</si>
  <si>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</si>
  <si>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</si>
  <si>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</si>
  <si>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CHAGALA PAXTIAN LUIS ARTURO</t>
  </si>
  <si>
    <t>CHAPOL ORTÍZ LUIS ANTONIO</t>
  </si>
  <si>
    <t>COTA ALVARADO BRAYAN DE JESUS</t>
  </si>
  <si>
    <t>LUPERCIO SÁNCHEZ TERESITA DE JESUS</t>
  </si>
  <si>
    <t>MIROS DOMINGUEZ KARLA RUBI</t>
  </si>
  <si>
    <t>PASCUAL RAMÍREZ MAYTE</t>
  </si>
  <si>
    <t>PAZ TENORIO BELINDA</t>
  </si>
  <si>
    <t>POXTAN VELASCO MARISELA</t>
  </si>
  <si>
    <t>PUCHETA TON DAVID ALEJANDRO</t>
  </si>
  <si>
    <t>VELASCO SEBA GABRIELA</t>
  </si>
  <si>
    <t>CAMPOS CHIGO JONATHAN</t>
  </si>
  <si>
    <t>FUNCIÓN ADMOINISTRATIVA II</t>
  </si>
  <si>
    <t>305-C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</si>
  <si>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</si>
  <si>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</si>
  <si>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</si>
  <si>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</si>
  <si>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</si>
  <si>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</si>
  <si>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</si>
  <si>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</si>
  <si>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</si>
  <si>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FISCAL CATEMAXCA ISAEL</t>
  </si>
  <si>
    <t>HERNÁNDEZ ABSALON ADRIANA</t>
  </si>
  <si>
    <t>IXBA CHONTAL PERLA DEL CARMEN</t>
  </si>
  <si>
    <t>LAZARO MARTÍNEZ HERIBERTO CARLOS</t>
  </si>
  <si>
    <t>MARTÍNEZ MARTÍNEZ VICTOR HUGO</t>
  </si>
  <si>
    <t>MORALES HERNANDEZ ZAZIL-HA-ZILVANI</t>
  </si>
  <si>
    <t>OLEA CATEMAXCA KENIA SARAI</t>
  </si>
  <si>
    <t>OSORIO IXTEPAN MARCOS</t>
  </si>
  <si>
    <t>PEREZ ESCRIBANO LAISA CONCEPCIÓN</t>
  </si>
  <si>
    <t>PRETELIN FONSDECA MARIA JOSE</t>
  </si>
  <si>
    <t>REYES SOSME ALEX</t>
  </si>
  <si>
    <t>RODRIGUEZ MARCIAL HEIDI ANGELICA</t>
  </si>
  <si>
    <t>SAINZ CHIGUIL ALEJAN DRA</t>
  </si>
  <si>
    <t>TEPOX CHAPOL ROSA YASMIN</t>
  </si>
  <si>
    <t>VAZQUEZ CORDERO CARLOS YAVHET</t>
  </si>
  <si>
    <t>VELASCO CONTRERAS GUSTAVO</t>
  </si>
  <si>
    <t>VERGARA POLITO  MARIA M AGDALENA</t>
  </si>
  <si>
    <t>XOLO TORNADO LIZBETH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</si>
  <si>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</si>
  <si>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</si>
  <si>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</si>
  <si>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</si>
  <si>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</si>
  <si>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</si>
  <si>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</si>
  <si>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</si>
  <si>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</si>
  <si>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</si>
  <si>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</si>
  <si>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</si>
  <si>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</si>
  <si>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</si>
  <si>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</si>
  <si>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</si>
  <si>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</si>
  <si>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</si>
  <si>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211U0270</t>
  </si>
  <si>
    <t>211U0265</t>
  </si>
  <si>
    <t>211U0272</t>
  </si>
  <si>
    <t>211U0273</t>
  </si>
  <si>
    <t>211U0279</t>
  </si>
  <si>
    <t>211U0284</t>
  </si>
  <si>
    <t>211U0614</t>
  </si>
  <si>
    <t>211U0286</t>
  </si>
  <si>
    <t>211U0289</t>
  </si>
  <si>
    <t>705-A</t>
  </si>
  <si>
    <t>DIAGNÓSTICO Y EVALUACIÓN EMPRESARIAL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</si>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</sst>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23" zoomScale="112" zoomScaleNormal="112" workbookViewId="0">
      <selection activeCell="S15" sqref="S15:S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79</v>
      </c>
      <c r="E4" s="42"/>
      <c r="F4" s="42"/>
      <c r="G4" s="42"/>
      <c r="I4" t="s">
        <v>1</v>
      </c>
      <c r="J4" s="43" t="s">
        <v>80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3" t="s">
        <v>81</v>
      </c>
      <c r="E6" s="43"/>
      <c r="F6" s="43"/>
      <c r="G6" s="43"/>
      <c r="I6" s="21" t="s">
        <v>22</v>
      </c>
      <c r="J6" s="21"/>
      <c r="K6" s="24" t="s">
        <v>24</v>
      </c>
      <c r="L6" s="24"/>
      <c r="M6" s="24"/>
      <c r="N6" s="24"/>
      <c r="O6" s="24"/>
      <c r="P6" s="2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52</v>
      </c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8" t="s">
        <v>26</v>
      </c>
      <c r="J9" s="16">
        <v>95</v>
      </c>
      <c r="K9" s="19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53</v>
      </c>
      <c r="D10" s="26" t="s">
        <v>27</v>
      </c>
      <c r="E10" s="27" t="s">
        <v>27</v>
      </c>
      <c r="F10" s="27" t="s">
        <v>27</v>
      </c>
      <c r="G10" s="27" t="s">
        <v>27</v>
      </c>
      <c r="H10" s="27" t="s">
        <v>27</v>
      </c>
      <c r="I10" s="28" t="s">
        <v>27</v>
      </c>
      <c r="J10" s="16">
        <v>60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54</v>
      </c>
      <c r="D11" s="26" t="s">
        <v>28</v>
      </c>
      <c r="E11" s="27" t="s">
        <v>28</v>
      </c>
      <c r="F11" s="27" t="s">
        <v>28</v>
      </c>
      <c r="G11" s="27" t="s">
        <v>28</v>
      </c>
      <c r="H11" s="27" t="s">
        <v>28</v>
      </c>
      <c r="I11" s="28" t="s">
        <v>28</v>
      </c>
      <c r="J11" s="16">
        <v>90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55</v>
      </c>
      <c r="D12" s="26" t="s">
        <v>29</v>
      </c>
      <c r="E12" s="27"/>
      <c r="F12" s="27"/>
      <c r="G12" s="27"/>
      <c r="H12" s="27"/>
      <c r="I12" s="28"/>
      <c r="J12" s="16">
        <v>95</v>
      </c>
      <c r="K12" s="1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56</v>
      </c>
      <c r="D13" s="26" t="s">
        <v>30</v>
      </c>
      <c r="E13" s="27" t="s">
        <v>30</v>
      </c>
      <c r="F13" s="27" t="s">
        <v>30</v>
      </c>
      <c r="G13" s="27" t="s">
        <v>30</v>
      </c>
      <c r="H13" s="27" t="s">
        <v>30</v>
      </c>
      <c r="I13" s="28" t="s">
        <v>30</v>
      </c>
      <c r="J13" s="16">
        <v>85</v>
      </c>
      <c r="K13" s="1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82</v>
      </c>
      <c r="D14" s="27" t="s">
        <v>83</v>
      </c>
      <c r="E14" s="27"/>
      <c r="F14" s="27"/>
      <c r="G14" s="27"/>
      <c r="H14" s="27"/>
      <c r="I14" s="28"/>
      <c r="J14" s="16">
        <v>85</v>
      </c>
      <c r="K14" s="1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57</v>
      </c>
      <c r="D15" s="26" t="s">
        <v>31</v>
      </c>
      <c r="E15" s="27" t="s">
        <v>31</v>
      </c>
      <c r="F15" s="27" t="s">
        <v>31</v>
      </c>
      <c r="G15" s="27" t="s">
        <v>31</v>
      </c>
      <c r="H15" s="27" t="s">
        <v>31</v>
      </c>
      <c r="I15" s="28" t="s">
        <v>31</v>
      </c>
      <c r="J15" s="16">
        <v>98</v>
      </c>
      <c r="K15" s="1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58</v>
      </c>
      <c r="D16" s="26" t="s">
        <v>32</v>
      </c>
      <c r="E16" s="27" t="s">
        <v>32</v>
      </c>
      <c r="F16" s="27" t="s">
        <v>32</v>
      </c>
      <c r="G16" s="27" t="s">
        <v>32</v>
      </c>
      <c r="H16" s="27" t="s">
        <v>32</v>
      </c>
      <c r="I16" s="28" t="s">
        <v>32</v>
      </c>
      <c r="J16" s="16">
        <v>98</v>
      </c>
      <c r="K16" s="1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59</v>
      </c>
      <c r="D17" s="26" t="s">
        <v>33</v>
      </c>
      <c r="E17" s="27" t="s">
        <v>33</v>
      </c>
      <c r="F17" s="27" t="s">
        <v>33</v>
      </c>
      <c r="G17" s="27" t="s">
        <v>33</v>
      </c>
      <c r="H17" s="27" t="s">
        <v>33</v>
      </c>
      <c r="I17" s="28" t="s">
        <v>33</v>
      </c>
      <c r="J17" s="16">
        <v>85</v>
      </c>
      <c r="K17" s="1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18" t="s">
        <v>84</v>
      </c>
      <c r="D18" s="46" t="s">
        <v>85</v>
      </c>
      <c r="E18" s="47"/>
      <c r="F18" s="47"/>
      <c r="G18" s="47"/>
      <c r="H18" s="47"/>
      <c r="I18" s="48"/>
      <c r="J18" s="16">
        <v>90</v>
      </c>
      <c r="K18" s="19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60</v>
      </c>
      <c r="D19" s="26" t="s">
        <v>34</v>
      </c>
      <c r="E19" s="27" t="s">
        <v>34</v>
      </c>
      <c r="F19" s="27" t="s">
        <v>34</v>
      </c>
      <c r="G19" s="27" t="s">
        <v>34</v>
      </c>
      <c r="H19" s="27" t="s">
        <v>34</v>
      </c>
      <c r="I19" s="28" t="s">
        <v>34</v>
      </c>
      <c r="J19" s="16">
        <v>95</v>
      </c>
      <c r="K19" s="19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63</v>
      </c>
      <c r="D20" s="49" t="s">
        <v>86</v>
      </c>
      <c r="E20" s="50"/>
      <c r="F20" s="50"/>
      <c r="G20" s="50"/>
      <c r="H20" s="50"/>
      <c r="I20" s="51"/>
      <c r="J20" s="17">
        <v>90</v>
      </c>
      <c r="K20" s="20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61</v>
      </c>
      <c r="D21" s="26" t="s">
        <v>35</v>
      </c>
      <c r="E21" s="27"/>
      <c r="F21" s="27"/>
      <c r="G21" s="27"/>
      <c r="H21" s="27"/>
      <c r="I21" s="28"/>
      <c r="J21" s="16">
        <v>90</v>
      </c>
      <c r="K21" s="1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62</v>
      </c>
      <c r="D22" s="26" t="s">
        <v>36</v>
      </c>
      <c r="E22" s="27" t="s">
        <v>36</v>
      </c>
      <c r="F22" s="27" t="s">
        <v>36</v>
      </c>
      <c r="G22" s="27" t="s">
        <v>36</v>
      </c>
      <c r="H22" s="27" t="s">
        <v>36</v>
      </c>
      <c r="I22" s="28" t="s">
        <v>36</v>
      </c>
      <c r="J22" s="16">
        <v>90</v>
      </c>
      <c r="K22" s="1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63</v>
      </c>
      <c r="D23" s="26" t="s">
        <v>37</v>
      </c>
      <c r="E23" s="27" t="s">
        <v>37</v>
      </c>
      <c r="F23" s="27" t="s">
        <v>37</v>
      </c>
      <c r="G23" s="27" t="s">
        <v>37</v>
      </c>
      <c r="H23" s="27" t="s">
        <v>37</v>
      </c>
      <c r="I23" s="28" t="s">
        <v>37</v>
      </c>
      <c r="J23" s="16">
        <v>95</v>
      </c>
      <c r="K23" s="19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65</v>
      </c>
      <c r="D24" s="26" t="s">
        <v>87</v>
      </c>
      <c r="E24" s="27"/>
      <c r="F24" s="27"/>
      <c r="G24" s="27"/>
      <c r="H24" s="27"/>
      <c r="I24" s="28"/>
      <c r="J24" s="16">
        <v>95</v>
      </c>
      <c r="K24" s="19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64</v>
      </c>
      <c r="D25" s="26" t="s">
        <v>88</v>
      </c>
      <c r="E25" s="27"/>
      <c r="F25" s="27"/>
      <c r="G25" s="27"/>
      <c r="H25" s="27"/>
      <c r="I25" s="28"/>
      <c r="J25" s="16">
        <v>92</v>
      </c>
      <c r="K25" s="19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66</v>
      </c>
      <c r="D26" s="26" t="s">
        <v>38</v>
      </c>
      <c r="E26" s="27"/>
      <c r="F26" s="27"/>
      <c r="G26" s="27"/>
      <c r="H26" s="27"/>
      <c r="I26" s="28"/>
      <c r="J26" s="16">
        <v>90</v>
      </c>
      <c r="K26" s="19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67</v>
      </c>
      <c r="D27" s="26" t="s">
        <v>39</v>
      </c>
      <c r="E27" s="27" t="s">
        <v>39</v>
      </c>
      <c r="F27" s="27" t="s">
        <v>39</v>
      </c>
      <c r="G27" s="27" t="s">
        <v>39</v>
      </c>
      <c r="H27" s="27" t="s">
        <v>39</v>
      </c>
      <c r="I27" s="28" t="s">
        <v>39</v>
      </c>
      <c r="J27" s="16">
        <v>95</v>
      </c>
      <c r="K27" s="19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68</v>
      </c>
      <c r="D28" s="29" t="s">
        <v>40</v>
      </c>
      <c r="E28" s="30"/>
      <c r="F28" s="30"/>
      <c r="G28" s="30"/>
      <c r="H28" s="30"/>
      <c r="I28" s="31"/>
      <c r="J28" s="16">
        <v>92</v>
      </c>
      <c r="K28" s="19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69</v>
      </c>
      <c r="D29" s="29" t="s">
        <v>41</v>
      </c>
      <c r="E29" s="30"/>
      <c r="F29" s="30"/>
      <c r="G29" s="30"/>
      <c r="H29" s="30"/>
      <c r="I29" s="31"/>
      <c r="J29" s="16">
        <v>85</v>
      </c>
      <c r="K29" s="19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70</v>
      </c>
      <c r="D30" s="29" t="s">
        <v>42</v>
      </c>
      <c r="E30" s="30" t="s">
        <v>42</v>
      </c>
      <c r="F30" s="30" t="s">
        <v>42</v>
      </c>
      <c r="G30" s="30" t="s">
        <v>42</v>
      </c>
      <c r="H30" s="30" t="s">
        <v>42</v>
      </c>
      <c r="I30" s="31" t="s">
        <v>42</v>
      </c>
      <c r="J30" s="16">
        <v>92</v>
      </c>
      <c r="K30" s="19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71</v>
      </c>
      <c r="D31" s="29" t="s">
        <v>43</v>
      </c>
      <c r="E31" s="30" t="s">
        <v>43</v>
      </c>
      <c r="F31" s="30" t="s">
        <v>43</v>
      </c>
      <c r="G31" s="30" t="s">
        <v>43</v>
      </c>
      <c r="H31" s="30" t="s">
        <v>43</v>
      </c>
      <c r="I31" s="31" t="s">
        <v>43</v>
      </c>
      <c r="J31" s="16">
        <v>98</v>
      </c>
      <c r="K31" s="19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72</v>
      </c>
      <c r="D32" s="29" t="s">
        <v>44</v>
      </c>
      <c r="E32" s="30" t="s">
        <v>44</v>
      </c>
      <c r="F32" s="30" t="s">
        <v>44</v>
      </c>
      <c r="G32" s="30" t="s">
        <v>44</v>
      </c>
      <c r="H32" s="30" t="s">
        <v>44</v>
      </c>
      <c r="I32" s="31" t="s">
        <v>44</v>
      </c>
      <c r="J32" s="16">
        <v>98</v>
      </c>
      <c r="K32" s="19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73</v>
      </c>
      <c r="D33" s="29" t="s">
        <v>45</v>
      </c>
      <c r="E33" s="30" t="s">
        <v>45</v>
      </c>
      <c r="F33" s="30" t="s">
        <v>45</v>
      </c>
      <c r="G33" s="30" t="s">
        <v>45</v>
      </c>
      <c r="H33" s="30" t="s">
        <v>45</v>
      </c>
      <c r="I33" s="31" t="s">
        <v>45</v>
      </c>
      <c r="J33" s="16">
        <v>98</v>
      </c>
      <c r="K33" s="19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74</v>
      </c>
      <c r="D34" s="29" t="s">
        <v>46</v>
      </c>
      <c r="E34" s="30" t="s">
        <v>46</v>
      </c>
      <c r="F34" s="30" t="s">
        <v>46</v>
      </c>
      <c r="G34" s="30" t="s">
        <v>46</v>
      </c>
      <c r="H34" s="30" t="s">
        <v>46</v>
      </c>
      <c r="I34" s="31" t="s">
        <v>46</v>
      </c>
      <c r="J34" s="16">
        <v>85</v>
      </c>
      <c r="K34" s="19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75</v>
      </c>
      <c r="D35" s="29" t="s">
        <v>47</v>
      </c>
      <c r="E35" s="30" t="s">
        <v>47</v>
      </c>
      <c r="F35" s="30" t="s">
        <v>47</v>
      </c>
      <c r="G35" s="30" t="s">
        <v>47</v>
      </c>
      <c r="H35" s="30" t="s">
        <v>47</v>
      </c>
      <c r="I35" s="31" t="s">
        <v>47</v>
      </c>
      <c r="J35" s="16">
        <v>95</v>
      </c>
      <c r="K35" s="19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76</v>
      </c>
      <c r="D36" s="29" t="s">
        <v>48</v>
      </c>
      <c r="E36" s="30" t="s">
        <v>48</v>
      </c>
      <c r="F36" s="30" t="s">
        <v>48</v>
      </c>
      <c r="G36" s="30" t="s">
        <v>48</v>
      </c>
      <c r="H36" s="30" t="s">
        <v>48</v>
      </c>
      <c r="I36" s="31" t="s">
        <v>48</v>
      </c>
      <c r="J36" s="16">
        <v>90</v>
      </c>
      <c r="K36" s="19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77</v>
      </c>
      <c r="D37" s="29" t="s">
        <v>49</v>
      </c>
      <c r="E37" s="30" t="s">
        <v>49</v>
      </c>
      <c r="F37" s="30" t="s">
        <v>49</v>
      </c>
      <c r="G37" s="30" t="s">
        <v>49</v>
      </c>
      <c r="H37" s="30" t="s">
        <v>49</v>
      </c>
      <c r="I37" s="31" t="s">
        <v>49</v>
      </c>
      <c r="J37" s="9">
        <v>95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78</v>
      </c>
      <c r="D38" s="29" t="s">
        <v>50</v>
      </c>
      <c r="E38" s="30" t="s">
        <v>50</v>
      </c>
      <c r="F38" s="30" t="s">
        <v>50</v>
      </c>
      <c r="G38" s="30" t="s">
        <v>50</v>
      </c>
      <c r="H38" s="30" t="s">
        <v>50</v>
      </c>
      <c r="I38" s="31" t="s">
        <v>50</v>
      </c>
      <c r="J38" s="9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3"/>
      <c r="D39" s="35"/>
      <c r="E39" s="36"/>
      <c r="F39" s="36"/>
      <c r="G39" s="36"/>
      <c r="H39" s="36"/>
      <c r="I39" s="37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/>
      <c r="D40" s="38"/>
      <c r="E40" s="25"/>
      <c r="F40" s="25"/>
      <c r="G40" s="25"/>
      <c r="H40" s="25"/>
      <c r="I40" s="39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9"/>
      <c r="E41" s="30"/>
      <c r="F41" s="30"/>
      <c r="G41" s="30"/>
      <c r="H41" s="30"/>
      <c r="I41" s="31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5"/>
      <c r="E54" s="36"/>
      <c r="F54" s="36"/>
      <c r="G54" s="36"/>
      <c r="H54" s="36"/>
      <c r="I54" s="37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1"/>
      <c r="D55" s="21"/>
      <c r="E55" s="1"/>
      <c r="H55" s="32" t="s">
        <v>19</v>
      </c>
      <c r="I55" s="32"/>
      <c r="J55" s="11">
        <f t="shared" ref="J55:P55" si="1">COUNTIF(J9:J54,"&gt;=70")</f>
        <v>29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21"/>
      <c r="D56" s="21"/>
      <c r="E56" s="8"/>
      <c r="H56" s="33" t="s">
        <v>20</v>
      </c>
      <c r="I56" s="33"/>
      <c r="J56" s="12">
        <f t="shared" ref="J56:Q56" si="2">COUNTIF(J9:J54,"&lt;70")</f>
        <v>1</v>
      </c>
      <c r="K56" s="12">
        <f t="shared" si="2"/>
        <v>30</v>
      </c>
      <c r="L56" s="12">
        <f t="shared" si="2"/>
        <v>30</v>
      </c>
      <c r="M56" s="12">
        <f t="shared" si="2"/>
        <v>30</v>
      </c>
      <c r="N56" s="12">
        <f t="shared" si="2"/>
        <v>30</v>
      </c>
      <c r="O56" s="12">
        <f t="shared" si="2"/>
        <v>30</v>
      </c>
      <c r="P56" s="12">
        <f t="shared" si="2"/>
        <v>30</v>
      </c>
      <c r="Q56" s="12">
        <f t="shared" si="2"/>
        <v>0</v>
      </c>
    </row>
    <row r="57" spans="2:17" x14ac:dyDescent="0.25">
      <c r="C57" s="21"/>
      <c r="D57" s="21"/>
      <c r="E57" s="21"/>
      <c r="H57" s="33" t="s">
        <v>21</v>
      </c>
      <c r="I57" s="33"/>
      <c r="J57" s="12">
        <f t="shared" ref="J57:Q57" si="3">COUNT(J9:J54)</f>
        <v>30</v>
      </c>
      <c r="K57" s="12">
        <f t="shared" si="3"/>
        <v>30</v>
      </c>
      <c r="L57" s="12">
        <f t="shared" si="3"/>
        <v>30</v>
      </c>
      <c r="M57" s="12">
        <f t="shared" si="3"/>
        <v>30</v>
      </c>
      <c r="N57" s="12">
        <f t="shared" si="3"/>
        <v>30</v>
      </c>
      <c r="O57" s="12">
        <f t="shared" si="3"/>
        <v>30</v>
      </c>
      <c r="P57" s="12">
        <f t="shared" si="3"/>
        <v>30</v>
      </c>
      <c r="Q57" s="12">
        <f t="shared" si="3"/>
        <v>0</v>
      </c>
    </row>
    <row r="58" spans="2:17" x14ac:dyDescent="0.25">
      <c r="C58" s="21"/>
      <c r="D58" s="21"/>
      <c r="E58" s="1"/>
      <c r="H58" s="22" t="s">
        <v>16</v>
      </c>
      <c r="I58" s="22"/>
      <c r="J58" s="13">
        <f>J55/J57</f>
        <v>0.96666666666666667</v>
      </c>
      <c r="K58" s="14">
        <f t="shared" ref="K58:Q58" si="4">K55/K57</f>
        <v>0</v>
      </c>
      <c r="L58" s="14">
        <f t="shared" si="4"/>
        <v>0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21"/>
      <c r="D59" s="21"/>
      <c r="E59" s="1"/>
      <c r="H59" s="22" t="s">
        <v>17</v>
      </c>
      <c r="I59" s="22"/>
      <c r="J59" s="13">
        <f>J56/J57</f>
        <v>3.3333333333333333E-2</v>
      </c>
      <c r="K59" s="13">
        <f t="shared" ref="K59:Q59" si="5">K56/K57</f>
        <v>1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25"/>
      <c r="K62" s="25"/>
      <c r="L62" s="25"/>
      <c r="M62" s="25"/>
      <c r="N62" s="25"/>
      <c r="O62" s="25"/>
      <c r="P62" s="25"/>
    </row>
    <row r="63" spans="2:17" x14ac:dyDescent="0.25">
      <c r="J63" s="23" t="s">
        <v>18</v>
      </c>
      <c r="K63" s="23"/>
      <c r="L63" s="23"/>
      <c r="M63" s="23"/>
      <c r="N63" s="23"/>
      <c r="O63" s="23"/>
      <c r="P63" s="23"/>
    </row>
  </sheetData>
  <mergeCells count="68">
    <mergeCell ref="D27:I27"/>
    <mergeCell ref="D30:I30"/>
    <mergeCell ref="D38:I38"/>
    <mergeCell ref="D41:I41"/>
    <mergeCell ref="D35:I35"/>
    <mergeCell ref="D36:I36"/>
    <mergeCell ref="D37:I37"/>
    <mergeCell ref="D47:I47"/>
    <mergeCell ref="D48:I48"/>
    <mergeCell ref="D14:I14"/>
    <mergeCell ref="D18:I18"/>
    <mergeCell ref="D20:I20"/>
    <mergeCell ref="C55:D55"/>
    <mergeCell ref="D50:I50"/>
    <mergeCell ref="D51:I51"/>
    <mergeCell ref="D52:I52"/>
    <mergeCell ref="D53:I53"/>
    <mergeCell ref="D54:I54"/>
    <mergeCell ref="D26:I26"/>
    <mergeCell ref="D24:I24"/>
    <mergeCell ref="D25:I25"/>
    <mergeCell ref="D49:I49"/>
    <mergeCell ref="D32:I32"/>
    <mergeCell ref="D33:I33"/>
    <mergeCell ref="D34:I34"/>
    <mergeCell ref="D31:I31"/>
    <mergeCell ref="D45:I45"/>
    <mergeCell ref="D39:I39"/>
    <mergeCell ref="D40:I40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H56:I56"/>
    <mergeCell ref="H57:I57"/>
    <mergeCell ref="D42:I42"/>
    <mergeCell ref="D43:I43"/>
    <mergeCell ref="D44:I44"/>
    <mergeCell ref="D46:I46"/>
    <mergeCell ref="C56:D56"/>
    <mergeCell ref="I6:J6"/>
    <mergeCell ref="K6:P6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  <mergeCell ref="C57:E57"/>
    <mergeCell ref="H58:I58"/>
    <mergeCell ref="H59:I59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8" zoomScale="98" zoomScaleNormal="98" workbookViewId="0">
      <selection activeCell="J31" sqref="J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0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0" x14ac:dyDescent="0.25">
      <c r="C4" t="s">
        <v>0</v>
      </c>
      <c r="D4" s="42" t="s">
        <v>89</v>
      </c>
      <c r="E4" s="42"/>
      <c r="F4" s="42"/>
      <c r="G4" s="42"/>
      <c r="I4" t="s">
        <v>1</v>
      </c>
      <c r="J4" s="43" t="s">
        <v>90</v>
      </c>
      <c r="K4" s="43"/>
      <c r="M4" t="s">
        <v>2</v>
      </c>
      <c r="N4" s="44">
        <v>45560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81</v>
      </c>
      <c r="E6" s="43"/>
      <c r="F6" s="43"/>
      <c r="G6" s="43"/>
      <c r="I6" s="21" t="s">
        <v>22</v>
      </c>
      <c r="J6" s="21"/>
      <c r="K6" s="24" t="s">
        <v>24</v>
      </c>
      <c r="L6" s="24"/>
      <c r="M6" s="24"/>
      <c r="N6" s="24"/>
      <c r="O6" s="24"/>
      <c r="P6" s="2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91</v>
      </c>
      <c r="D9" s="53" t="s">
        <v>92</v>
      </c>
      <c r="E9" s="53"/>
      <c r="F9" s="53"/>
      <c r="G9" s="53"/>
      <c r="H9" s="53"/>
      <c r="I9" s="53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115</v>
      </c>
      <c r="D10" s="52" t="s">
        <v>93</v>
      </c>
      <c r="E10" s="52"/>
      <c r="F10" s="52"/>
      <c r="G10" s="52"/>
      <c r="H10" s="52"/>
      <c r="I10" s="52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116</v>
      </c>
      <c r="D11" s="52" t="s">
        <v>94</v>
      </c>
      <c r="E11" s="52"/>
      <c r="F11" s="52"/>
      <c r="G11" s="52"/>
      <c r="H11" s="52"/>
      <c r="I11" s="52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117</v>
      </c>
      <c r="D12" s="52" t="s">
        <v>95</v>
      </c>
      <c r="E12" s="52"/>
      <c r="F12" s="52"/>
      <c r="G12" s="52"/>
      <c r="H12" s="52"/>
      <c r="I12" s="5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118</v>
      </c>
      <c r="D13" s="52" t="s">
        <v>96</v>
      </c>
      <c r="E13" s="52"/>
      <c r="F13" s="52"/>
      <c r="G13" s="52"/>
      <c r="H13" s="52"/>
      <c r="I13" s="52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119</v>
      </c>
      <c r="D14" s="52" t="s">
        <v>97</v>
      </c>
      <c r="E14" s="52"/>
      <c r="F14" s="52"/>
      <c r="G14" s="52"/>
      <c r="H14" s="52"/>
      <c r="I14" s="52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120</v>
      </c>
      <c r="D15" s="52" t="s">
        <v>98</v>
      </c>
      <c r="E15" s="52"/>
      <c r="F15" s="52"/>
      <c r="G15" s="52"/>
      <c r="H15" s="52"/>
      <c r="I15" s="52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121</v>
      </c>
      <c r="D16" s="52" t="s">
        <v>99</v>
      </c>
      <c r="E16" s="52"/>
      <c r="F16" s="52"/>
      <c r="G16" s="52"/>
      <c r="H16" s="52"/>
      <c r="I16" s="52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122</v>
      </c>
      <c r="D17" s="52" t="s">
        <v>100</v>
      </c>
      <c r="E17" s="52"/>
      <c r="F17" s="52"/>
      <c r="G17" s="52"/>
      <c r="H17" s="52"/>
      <c r="I17" s="52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123</v>
      </c>
      <c r="D18" s="52" t="s">
        <v>101</v>
      </c>
      <c r="E18" s="52"/>
      <c r="F18" s="52"/>
      <c r="G18" s="52"/>
      <c r="H18" s="52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124</v>
      </c>
      <c r="D19" s="52" t="s">
        <v>102</v>
      </c>
      <c r="E19" s="52"/>
      <c r="F19" s="52"/>
      <c r="G19" s="52"/>
      <c r="H19" s="52"/>
      <c r="I19" s="52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125</v>
      </c>
      <c r="D20" s="52" t="s">
        <v>103</v>
      </c>
      <c r="E20" s="52"/>
      <c r="F20" s="52"/>
      <c r="G20" s="52"/>
      <c r="H20" s="52"/>
      <c r="I20" s="5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126</v>
      </c>
      <c r="D21" s="52" t="s">
        <v>104</v>
      </c>
      <c r="E21" s="52"/>
      <c r="F21" s="52"/>
      <c r="G21" s="52"/>
      <c r="H21" s="52"/>
      <c r="I21" s="52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127</v>
      </c>
      <c r="D22" s="52" t="s">
        <v>105</v>
      </c>
      <c r="E22" s="52"/>
      <c r="F22" s="52"/>
      <c r="G22" s="52"/>
      <c r="H22" s="52"/>
      <c r="I22" s="52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128</v>
      </c>
      <c r="D23" s="52" t="s">
        <v>106</v>
      </c>
      <c r="E23" s="52"/>
      <c r="F23" s="52"/>
      <c r="G23" s="52"/>
      <c r="H23" s="52"/>
      <c r="I23" s="5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129</v>
      </c>
      <c r="D24" s="52" t="s">
        <v>107</v>
      </c>
      <c r="E24" s="52"/>
      <c r="F24" s="52"/>
      <c r="G24" s="52"/>
      <c r="H24" s="52"/>
      <c r="I24" s="52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130</v>
      </c>
      <c r="D25" s="52" t="s">
        <v>108</v>
      </c>
      <c r="E25" s="52"/>
      <c r="F25" s="52"/>
      <c r="G25" s="52"/>
      <c r="H25" s="52"/>
      <c r="I25" s="52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131</v>
      </c>
      <c r="D26" s="52" t="s">
        <v>109</v>
      </c>
      <c r="E26" s="52"/>
      <c r="F26" s="52"/>
      <c r="G26" s="52"/>
      <c r="H26" s="52"/>
      <c r="I26" s="52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132</v>
      </c>
      <c r="D27" s="52" t="s">
        <v>110</v>
      </c>
      <c r="E27" s="52"/>
      <c r="F27" s="52"/>
      <c r="G27" s="52"/>
      <c r="H27" s="52"/>
      <c r="I27" s="52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 t="s">
        <v>133</v>
      </c>
      <c r="D28" s="52" t="s">
        <v>111</v>
      </c>
      <c r="E28" s="52"/>
      <c r="F28" s="52"/>
      <c r="G28" s="52"/>
      <c r="H28" s="52"/>
      <c r="I28" s="52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T28" s="1"/>
    </row>
    <row r="29" spans="2:20" x14ac:dyDescent="0.25">
      <c r="B29" s="6">
        <f t="shared" si="0"/>
        <v>21</v>
      </c>
      <c r="C29" s="6" t="s">
        <v>134</v>
      </c>
      <c r="D29" s="52" t="s">
        <v>112</v>
      </c>
      <c r="E29" s="52"/>
      <c r="F29" s="52"/>
      <c r="G29" s="52"/>
      <c r="H29" s="52"/>
      <c r="I29" s="52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  <c r="T29" s="1"/>
    </row>
    <row r="30" spans="2:20" x14ac:dyDescent="0.25">
      <c r="B30" s="6">
        <f t="shared" si="0"/>
        <v>22</v>
      </c>
      <c r="C30" s="6" t="s">
        <v>114</v>
      </c>
      <c r="D30" s="52" t="s">
        <v>113</v>
      </c>
      <c r="E30" s="52"/>
      <c r="F30" s="52"/>
      <c r="G30" s="52"/>
      <c r="H30" s="52"/>
      <c r="I30" s="52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  <c r="T30" s="1"/>
    </row>
    <row r="31" spans="2:20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2" t="s">
        <v>19</v>
      </c>
      <c r="I54" s="32"/>
      <c r="J54" s="11">
        <f>COUNTIF(J9:J53,"&gt;=70")</f>
        <v>22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3" t="s">
        <v>20</v>
      </c>
      <c r="I55" s="33"/>
      <c r="J55" s="12">
        <f>COUNTIF(J9:J53,"&lt;70")</f>
        <v>0</v>
      </c>
      <c r="K55" s="12">
        <f t="shared" ref="K55:Q55" si="3">COUNTIF(K9:K53,"&lt;70")</f>
        <v>22</v>
      </c>
      <c r="L55" s="12">
        <f t="shared" si="3"/>
        <v>22</v>
      </c>
      <c r="M55" s="12">
        <f t="shared" si="3"/>
        <v>22</v>
      </c>
      <c r="N55" s="12">
        <f t="shared" si="3"/>
        <v>22</v>
      </c>
      <c r="O55" s="12">
        <f t="shared" si="3"/>
        <v>22</v>
      </c>
      <c r="P55" s="12">
        <f t="shared" si="3"/>
        <v>22</v>
      </c>
      <c r="Q55" s="12">
        <f t="shared" si="3"/>
        <v>0</v>
      </c>
    </row>
    <row r="56" spans="2:17" x14ac:dyDescent="0.25">
      <c r="C56" s="21"/>
      <c r="D56" s="21"/>
      <c r="E56" s="21"/>
      <c r="H56" s="33" t="s">
        <v>21</v>
      </c>
      <c r="I56" s="33"/>
      <c r="J56" s="12">
        <f>COUNT(J9:J53)</f>
        <v>22</v>
      </c>
      <c r="K56" s="12">
        <f t="shared" ref="K56:Q56" si="4">COUNT(K9:K53)</f>
        <v>22</v>
      </c>
      <c r="L56" s="12">
        <f t="shared" si="4"/>
        <v>22</v>
      </c>
      <c r="M56" s="12">
        <f t="shared" si="4"/>
        <v>22</v>
      </c>
      <c r="N56" s="12">
        <f t="shared" si="4"/>
        <v>22</v>
      </c>
      <c r="O56" s="12">
        <f t="shared" si="4"/>
        <v>22</v>
      </c>
      <c r="P56" s="12">
        <f t="shared" si="4"/>
        <v>22</v>
      </c>
      <c r="Q56" s="12">
        <f t="shared" si="4"/>
        <v>0</v>
      </c>
    </row>
    <row r="57" spans="2:17" x14ac:dyDescent="0.25">
      <c r="C57" s="21"/>
      <c r="D57" s="21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zoomScale="84" zoomScaleNormal="84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157</v>
      </c>
      <c r="E4" s="42"/>
      <c r="F4" s="42"/>
      <c r="G4" s="42"/>
      <c r="I4" t="s">
        <v>1</v>
      </c>
      <c r="J4" s="43" t="s">
        <v>158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81</v>
      </c>
      <c r="E6" s="43"/>
      <c r="F6" s="43"/>
      <c r="G6" s="43"/>
      <c r="I6" s="21" t="s">
        <v>22</v>
      </c>
      <c r="J6" s="21"/>
      <c r="K6" s="24" t="s">
        <v>25</v>
      </c>
      <c r="L6" s="24"/>
      <c r="M6" s="24"/>
      <c r="N6" s="24"/>
      <c r="O6" s="24"/>
      <c r="P6" s="2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135</v>
      </c>
      <c r="D9" s="52" t="s">
        <v>156</v>
      </c>
      <c r="E9" s="52"/>
      <c r="F9" s="52"/>
      <c r="G9" s="52"/>
      <c r="H9" s="52"/>
      <c r="I9" s="52"/>
      <c r="J9" s="9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136</v>
      </c>
      <c r="D10" s="52" t="s">
        <v>146</v>
      </c>
      <c r="E10" s="52"/>
      <c r="F10" s="52"/>
      <c r="G10" s="52"/>
      <c r="H10" s="52"/>
      <c r="I10" s="52"/>
      <c r="J10" s="9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137</v>
      </c>
      <c r="D11" s="52" t="s">
        <v>147</v>
      </c>
      <c r="E11" s="52"/>
      <c r="F11" s="52"/>
      <c r="G11" s="52"/>
      <c r="H11" s="52"/>
      <c r="I11" s="52"/>
      <c r="J11" s="9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138</v>
      </c>
      <c r="D12" s="52" t="s">
        <v>148</v>
      </c>
      <c r="E12" s="52"/>
      <c r="F12" s="52"/>
      <c r="G12" s="52"/>
      <c r="H12" s="52"/>
      <c r="I12" s="52"/>
      <c r="J12" s="9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139</v>
      </c>
      <c r="D13" s="52" t="s">
        <v>149</v>
      </c>
      <c r="E13" s="52"/>
      <c r="F13" s="52"/>
      <c r="G13" s="52"/>
      <c r="H13" s="52"/>
      <c r="I13" s="52"/>
      <c r="J13" s="9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140</v>
      </c>
      <c r="D14" s="52" t="s">
        <v>150</v>
      </c>
      <c r="E14" s="52"/>
      <c r="F14" s="52"/>
      <c r="G14" s="52"/>
      <c r="H14" s="52"/>
      <c r="I14" s="52"/>
      <c r="J14" s="9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141</v>
      </c>
      <c r="D15" s="52" t="s">
        <v>151</v>
      </c>
      <c r="E15" s="52"/>
      <c r="F15" s="52"/>
      <c r="G15" s="52"/>
      <c r="H15" s="52"/>
      <c r="I15" s="52"/>
      <c r="J15" s="9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142</v>
      </c>
      <c r="D16" s="52" t="s">
        <v>152</v>
      </c>
      <c r="E16" s="52"/>
      <c r="F16" s="52"/>
      <c r="G16" s="52"/>
      <c r="H16" s="52"/>
      <c r="I16" s="52"/>
      <c r="J16" s="9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143</v>
      </c>
      <c r="D17" s="52" t="s">
        <v>153</v>
      </c>
      <c r="E17" s="52"/>
      <c r="F17" s="52"/>
      <c r="G17" s="52"/>
      <c r="H17" s="52"/>
      <c r="I17" s="52"/>
      <c r="J17" s="9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144</v>
      </c>
      <c r="D18" s="52" t="s">
        <v>154</v>
      </c>
      <c r="E18" s="52"/>
      <c r="F18" s="52"/>
      <c r="G18" s="52"/>
      <c r="H18" s="52"/>
      <c r="I18" s="52"/>
      <c r="J18" s="9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145</v>
      </c>
      <c r="D19" s="52" t="s">
        <v>155</v>
      </c>
      <c r="E19" s="52"/>
      <c r="F19" s="52"/>
      <c r="G19" s="52"/>
      <c r="H19" s="52"/>
      <c r="I19" s="52"/>
      <c r="J19" s="9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52"/>
      <c r="E20" s="52"/>
      <c r="F20" s="52"/>
      <c r="G20" s="52"/>
      <c r="H20" s="52"/>
      <c r="I20" s="52"/>
      <c r="J20" s="9"/>
      <c r="K20" s="9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52"/>
      <c r="E21" s="52"/>
      <c r="F21" s="52"/>
      <c r="G21" s="52"/>
      <c r="H21" s="52"/>
      <c r="I21" s="52"/>
      <c r="J21" s="9"/>
      <c r="K21" s="9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52"/>
      <c r="E22" s="52"/>
      <c r="F22" s="52"/>
      <c r="G22" s="52"/>
      <c r="H22" s="52"/>
      <c r="I22" s="52"/>
      <c r="J22" s="9"/>
      <c r="K22" s="9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52"/>
      <c r="E23" s="52"/>
      <c r="F23" s="52"/>
      <c r="G23" s="52"/>
      <c r="H23" s="52"/>
      <c r="I23" s="52"/>
      <c r="J23" s="9"/>
      <c r="K23" s="9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52"/>
      <c r="E24" s="52"/>
      <c r="F24" s="52"/>
      <c r="G24" s="52"/>
      <c r="H24" s="52"/>
      <c r="I24" s="52"/>
      <c r="J24" s="9"/>
      <c r="K24" s="9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52"/>
      <c r="E25" s="52"/>
      <c r="F25" s="52"/>
      <c r="G25" s="52"/>
      <c r="H25" s="52"/>
      <c r="I25" s="52"/>
      <c r="J25" s="9"/>
      <c r="K25" s="9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52"/>
      <c r="E26" s="52"/>
      <c r="F26" s="52"/>
      <c r="G26" s="52"/>
      <c r="H26" s="52"/>
      <c r="I26" s="52"/>
      <c r="J26" s="9"/>
      <c r="K26" s="9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52"/>
      <c r="E27" s="52"/>
      <c r="F27" s="52"/>
      <c r="G27" s="52"/>
      <c r="H27" s="52"/>
      <c r="I27" s="52"/>
      <c r="J27" s="9"/>
      <c r="K27" s="9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52"/>
      <c r="E28" s="52"/>
      <c r="F28" s="52"/>
      <c r="G28" s="52"/>
      <c r="H28" s="52"/>
      <c r="I28" s="52"/>
      <c r="J28" s="9"/>
      <c r="K28" s="9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52"/>
      <c r="E29" s="52"/>
      <c r="F29" s="52"/>
      <c r="G29" s="52"/>
      <c r="H29" s="52"/>
      <c r="I29" s="52"/>
      <c r="J29" s="9"/>
      <c r="K29" s="9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52"/>
      <c r="E30" s="52"/>
      <c r="F30" s="52"/>
      <c r="G30" s="52"/>
      <c r="H30" s="52"/>
      <c r="I30" s="52"/>
      <c r="J30" s="9"/>
      <c r="K30" s="9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9"/>
      <c r="K31" s="9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2"/>
      <c r="E38" s="52"/>
      <c r="F38" s="52"/>
      <c r="G38" s="52"/>
      <c r="H38" s="52"/>
      <c r="I38" s="52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2"/>
      <c r="E39" s="52"/>
      <c r="F39" s="52"/>
      <c r="G39" s="52"/>
      <c r="H39" s="52"/>
      <c r="I39" s="52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2"/>
      <c r="E40" s="52"/>
      <c r="F40" s="52"/>
      <c r="G40" s="52"/>
      <c r="H40" s="52"/>
      <c r="I40" s="52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2" t="s">
        <v>19</v>
      </c>
      <c r="I54" s="32"/>
      <c r="J54" s="11">
        <f>COUNTIF(J9:J53,"&gt;=70")</f>
        <v>11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3" t="s">
        <v>20</v>
      </c>
      <c r="I55" s="33"/>
      <c r="J55" s="12">
        <f>COUNTIF(J9:J53,"&lt;70")</f>
        <v>0</v>
      </c>
      <c r="K55" s="12">
        <f t="shared" ref="K55:Q55" si="3">COUNTIF(K9:K53,"&lt;70")</f>
        <v>11</v>
      </c>
      <c r="L55" s="12">
        <f t="shared" si="3"/>
        <v>11</v>
      </c>
      <c r="M55" s="12">
        <f t="shared" si="3"/>
        <v>11</v>
      </c>
      <c r="N55" s="12">
        <f t="shared" si="3"/>
        <v>11</v>
      </c>
      <c r="O55" s="12">
        <f t="shared" si="3"/>
        <v>11</v>
      </c>
      <c r="P55" s="12">
        <f t="shared" si="3"/>
        <v>11</v>
      </c>
      <c r="Q55" s="12">
        <f t="shared" si="3"/>
        <v>0</v>
      </c>
    </row>
    <row r="56" spans="2:17" x14ac:dyDescent="0.25">
      <c r="C56" s="21"/>
      <c r="D56" s="21"/>
      <c r="E56" s="21"/>
      <c r="H56" s="33" t="s">
        <v>21</v>
      </c>
      <c r="I56" s="33"/>
      <c r="J56" s="12">
        <f>COUNT(J9:J53)</f>
        <v>11</v>
      </c>
      <c r="K56" s="12">
        <f t="shared" ref="K56:Q56" si="4">COUNT(K9:K53)</f>
        <v>11</v>
      </c>
      <c r="L56" s="12">
        <f t="shared" si="4"/>
        <v>11</v>
      </c>
      <c r="M56" s="12">
        <f t="shared" si="4"/>
        <v>11</v>
      </c>
      <c r="N56" s="12">
        <f t="shared" si="4"/>
        <v>11</v>
      </c>
      <c r="O56" s="12">
        <f t="shared" si="4"/>
        <v>11</v>
      </c>
      <c r="P56" s="12">
        <f t="shared" si="4"/>
        <v>11</v>
      </c>
      <c r="Q56" s="12">
        <f t="shared" si="4"/>
        <v>0</v>
      </c>
    </row>
    <row r="57" spans="2:17" x14ac:dyDescent="0.25">
      <c r="C57" s="21"/>
      <c r="D57" s="21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19" zoomScale="84" zoomScaleNormal="84" workbookViewId="0">
      <selection activeCell="U15" sqref="U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51</v>
      </c>
      <c r="E4" s="42"/>
      <c r="F4" s="42"/>
      <c r="G4" s="42"/>
      <c r="I4" t="s">
        <v>1</v>
      </c>
      <c r="J4" s="43" t="s">
        <v>213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81</v>
      </c>
      <c r="E6" s="43"/>
      <c r="F6" s="43"/>
      <c r="G6" s="43"/>
      <c r="I6" s="21" t="s">
        <v>22</v>
      </c>
      <c r="J6" s="21"/>
      <c r="K6" s="24" t="s">
        <v>24</v>
      </c>
      <c r="L6" s="24"/>
      <c r="M6" s="24"/>
      <c r="N6" s="24"/>
      <c r="O6" s="24"/>
      <c r="P6" s="2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186</v>
      </c>
      <c r="D9" s="52" t="s">
        <v>159</v>
      </c>
      <c r="E9" s="52"/>
      <c r="F9" s="52"/>
      <c r="G9" s="52"/>
      <c r="H9" s="52"/>
      <c r="I9" s="52"/>
      <c r="J9" s="4" cm="1">
        <f t="array" aca="1" ref="J9" ca="1">J9:P350</f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187</v>
      </c>
      <c r="D10" s="52" t="s">
        <v>160</v>
      </c>
      <c r="E10" s="52"/>
      <c r="F10" s="52"/>
      <c r="G10" s="52"/>
      <c r="H10" s="52"/>
      <c r="I10" s="5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188</v>
      </c>
      <c r="D11" s="52" t="s">
        <v>161</v>
      </c>
      <c r="E11" s="52"/>
      <c r="F11" s="52"/>
      <c r="G11" s="52"/>
      <c r="H11" s="52"/>
      <c r="I11" s="5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189</v>
      </c>
      <c r="D12" s="52" t="s">
        <v>162</v>
      </c>
      <c r="E12" s="52"/>
      <c r="F12" s="52"/>
      <c r="G12" s="52"/>
      <c r="H12" s="52"/>
      <c r="I12" s="5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190</v>
      </c>
      <c r="D13" s="52" t="s">
        <v>163</v>
      </c>
      <c r="E13" s="52"/>
      <c r="F13" s="52"/>
      <c r="G13" s="52"/>
      <c r="H13" s="52"/>
      <c r="I13" s="5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191</v>
      </c>
      <c r="D14" s="52" t="s">
        <v>164</v>
      </c>
      <c r="E14" s="52"/>
      <c r="F14" s="52"/>
      <c r="G14" s="52"/>
      <c r="H14" s="52"/>
      <c r="I14" s="5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192</v>
      </c>
      <c r="D15" s="52" t="s">
        <v>165</v>
      </c>
      <c r="E15" s="52"/>
      <c r="F15" s="52"/>
      <c r="G15" s="52"/>
      <c r="H15" s="52"/>
      <c r="I15" s="5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193</v>
      </c>
      <c r="D16" s="52" t="s">
        <v>166</v>
      </c>
      <c r="E16" s="52"/>
      <c r="F16" s="52"/>
      <c r="G16" s="52"/>
      <c r="H16" s="52"/>
      <c r="I16" s="5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194</v>
      </c>
      <c r="D17" s="52" t="s">
        <v>167</v>
      </c>
      <c r="E17" s="52"/>
      <c r="F17" s="52"/>
      <c r="G17" s="52"/>
      <c r="H17" s="52"/>
      <c r="I17" s="5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195</v>
      </c>
      <c r="D18" s="52" t="s">
        <v>168</v>
      </c>
      <c r="E18" s="52"/>
      <c r="F18" s="52"/>
      <c r="G18" s="52"/>
      <c r="H18" s="52"/>
      <c r="I18" s="5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196</v>
      </c>
      <c r="D19" s="52" t="s">
        <v>169</v>
      </c>
      <c r="E19" s="52"/>
      <c r="F19" s="52"/>
      <c r="G19" s="52"/>
      <c r="H19" s="52"/>
      <c r="I19" s="5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197</v>
      </c>
      <c r="D20" s="52" t="s">
        <v>170</v>
      </c>
      <c r="E20" s="52"/>
      <c r="F20" s="52"/>
      <c r="G20" s="52"/>
      <c r="H20" s="52"/>
      <c r="I20" s="5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198</v>
      </c>
      <c r="D21" s="52" t="s">
        <v>171</v>
      </c>
      <c r="E21" s="52"/>
      <c r="F21" s="52"/>
      <c r="G21" s="52"/>
      <c r="H21" s="52"/>
      <c r="I21" s="5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199</v>
      </c>
      <c r="D22" s="26" t="s">
        <v>172</v>
      </c>
      <c r="E22" s="27"/>
      <c r="F22" s="27"/>
      <c r="G22" s="27"/>
      <c r="H22" s="27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200</v>
      </c>
      <c r="D23" s="52" t="s">
        <v>173</v>
      </c>
      <c r="E23" s="52"/>
      <c r="F23" s="52"/>
      <c r="G23" s="52"/>
      <c r="H23" s="52"/>
      <c r="I23" s="5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201</v>
      </c>
      <c r="D24" s="52" t="s">
        <v>174</v>
      </c>
      <c r="E24" s="52"/>
      <c r="F24" s="52"/>
      <c r="G24" s="52"/>
      <c r="H24" s="52"/>
      <c r="I24" s="5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202</v>
      </c>
      <c r="D25" s="52" t="s">
        <v>175</v>
      </c>
      <c r="E25" s="52"/>
      <c r="F25" s="52"/>
      <c r="G25" s="52"/>
      <c r="H25" s="52"/>
      <c r="I25" s="5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203</v>
      </c>
      <c r="D26" s="52" t="s">
        <v>176</v>
      </c>
      <c r="E26" s="52"/>
      <c r="F26" s="52"/>
      <c r="G26" s="52"/>
      <c r="H26" s="52"/>
      <c r="I26" s="5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205</v>
      </c>
      <c r="D27" s="52" t="s">
        <v>177</v>
      </c>
      <c r="E27" s="52"/>
      <c r="F27" s="52"/>
      <c r="G27" s="52"/>
      <c r="H27" s="52"/>
      <c r="I27" s="5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204</v>
      </c>
      <c r="D28" s="52" t="s">
        <v>178</v>
      </c>
      <c r="E28" s="52"/>
      <c r="F28" s="52"/>
      <c r="G28" s="52"/>
      <c r="H28" s="52"/>
      <c r="I28" s="5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206</v>
      </c>
      <c r="D29" s="52" t="s">
        <v>179</v>
      </c>
      <c r="E29" s="52"/>
      <c r="F29" s="52"/>
      <c r="G29" s="52"/>
      <c r="H29" s="52"/>
      <c r="I29" s="5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207</v>
      </c>
      <c r="D30" s="52" t="s">
        <v>180</v>
      </c>
      <c r="E30" s="52"/>
      <c r="F30" s="52"/>
      <c r="G30" s="52"/>
      <c r="H30" s="52"/>
      <c r="I30" s="52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208</v>
      </c>
      <c r="D31" s="52" t="s">
        <v>181</v>
      </c>
      <c r="E31" s="52"/>
      <c r="F31" s="52"/>
      <c r="G31" s="52"/>
      <c r="H31" s="52"/>
      <c r="I31" s="52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209</v>
      </c>
      <c r="D32" s="52" t="s">
        <v>182</v>
      </c>
      <c r="E32" s="52"/>
      <c r="F32" s="52"/>
      <c r="G32" s="52"/>
      <c r="H32" s="52"/>
      <c r="I32" s="52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210</v>
      </c>
      <c r="D33" s="52" t="s">
        <v>183</v>
      </c>
      <c r="E33" s="52"/>
      <c r="F33" s="52"/>
      <c r="G33" s="52"/>
      <c r="H33" s="52"/>
      <c r="I33" s="52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211</v>
      </c>
      <c r="D34" s="52" t="s">
        <v>184</v>
      </c>
      <c r="E34" s="52"/>
      <c r="F34" s="52"/>
      <c r="G34" s="52"/>
      <c r="H34" s="52"/>
      <c r="I34" s="52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212</v>
      </c>
      <c r="D35" s="52" t="s">
        <v>185</v>
      </c>
      <c r="E35" s="52"/>
      <c r="F35" s="52"/>
      <c r="G35" s="52"/>
      <c r="H35" s="52"/>
      <c r="I35" s="52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2" t="s">
        <v>19</v>
      </c>
      <c r="I54" s="32"/>
      <c r="J54" s="11">
        <f ca="1"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3" t="s">
        <v>20</v>
      </c>
      <c r="I55" s="33"/>
      <c r="J55" s="12">
        <f ca="1">COUNTIF(J9:J53,"&lt;70")</f>
        <v>27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21"/>
      <c r="D56" s="21"/>
      <c r="E56" s="21"/>
      <c r="H56" s="33" t="s">
        <v>21</v>
      </c>
      <c r="I56" s="33"/>
      <c r="J56" s="12">
        <f ca="1"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21"/>
      <c r="D57" s="21"/>
      <c r="E57" s="1"/>
      <c r="H57" s="22" t="s">
        <v>16</v>
      </c>
      <c r="I57" s="22"/>
      <c r="J57" s="13">
        <f ca="1"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22" t="s">
        <v>17</v>
      </c>
      <c r="I58" s="22"/>
      <c r="J58" s="13">
        <f ca="1"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23" zoomScale="84" zoomScaleNormal="84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 t="s">
        <v>214</v>
      </c>
      <c r="E4" s="42"/>
      <c r="F4" s="42"/>
      <c r="G4" s="42"/>
      <c r="I4" t="s">
        <v>1</v>
      </c>
      <c r="J4" s="43" t="s">
        <v>213</v>
      </c>
      <c r="K4" s="43"/>
      <c r="M4" t="s">
        <v>2</v>
      </c>
      <c r="N4" s="44">
        <v>45560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81</v>
      </c>
      <c r="E6" s="43"/>
      <c r="F6" s="43"/>
      <c r="G6" s="43"/>
      <c r="I6" s="21" t="s">
        <v>22</v>
      </c>
      <c r="J6" s="21"/>
      <c r="K6" s="24" t="s">
        <v>24</v>
      </c>
      <c r="L6" s="24"/>
      <c r="M6" s="24"/>
      <c r="N6" s="24"/>
      <c r="O6" s="24"/>
      <c r="P6" s="2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186</v>
      </c>
      <c r="D9" s="52" t="s">
        <v>159</v>
      </c>
      <c r="E9" s="52"/>
      <c r="F9" s="52"/>
      <c r="G9" s="52"/>
      <c r="H9" s="52"/>
      <c r="I9" s="52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 t="s">
        <v>187</v>
      </c>
      <c r="D10" s="52" t="s">
        <v>160</v>
      </c>
      <c r="E10" s="52"/>
      <c r="F10" s="52"/>
      <c r="G10" s="52"/>
      <c r="H10" s="52"/>
      <c r="I10" s="52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 t="s">
        <v>188</v>
      </c>
      <c r="D11" s="52" t="s">
        <v>161</v>
      </c>
      <c r="E11" s="52"/>
      <c r="F11" s="52"/>
      <c r="G11" s="52"/>
      <c r="H11" s="52"/>
      <c r="I11" s="52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 t="s">
        <v>189</v>
      </c>
      <c r="D12" s="52" t="s">
        <v>162</v>
      </c>
      <c r="E12" s="52"/>
      <c r="F12" s="52"/>
      <c r="G12" s="52"/>
      <c r="H12" s="52"/>
      <c r="I12" s="5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 t="s">
        <v>190</v>
      </c>
      <c r="D13" s="52" t="s">
        <v>163</v>
      </c>
      <c r="E13" s="52"/>
      <c r="F13" s="52"/>
      <c r="G13" s="52"/>
      <c r="H13" s="52"/>
      <c r="I13" s="52"/>
      <c r="J13" s="4">
        <v>98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 t="s">
        <v>191</v>
      </c>
      <c r="D14" s="52" t="s">
        <v>164</v>
      </c>
      <c r="E14" s="52"/>
      <c r="F14" s="52"/>
      <c r="G14" s="52"/>
      <c r="H14" s="52"/>
      <c r="I14" s="52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 t="s">
        <v>192</v>
      </c>
      <c r="D15" s="52" t="s">
        <v>165</v>
      </c>
      <c r="E15" s="52"/>
      <c r="F15" s="52"/>
      <c r="G15" s="52"/>
      <c r="H15" s="52"/>
      <c r="I15" s="52"/>
      <c r="J15" s="4">
        <v>98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 t="s">
        <v>193</v>
      </c>
      <c r="D16" s="52" t="s">
        <v>166</v>
      </c>
      <c r="E16" s="52"/>
      <c r="F16" s="52"/>
      <c r="G16" s="52"/>
      <c r="H16" s="52"/>
      <c r="I16" s="52"/>
      <c r="J16" s="4">
        <v>93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 t="s">
        <v>194</v>
      </c>
      <c r="D17" s="52" t="s">
        <v>167</v>
      </c>
      <c r="E17" s="52"/>
      <c r="F17" s="52"/>
      <c r="G17" s="52"/>
      <c r="H17" s="52"/>
      <c r="I17" s="52"/>
      <c r="J17" s="4">
        <v>98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 t="s">
        <v>82</v>
      </c>
      <c r="D18" s="52" t="s">
        <v>83</v>
      </c>
      <c r="E18" s="52"/>
      <c r="F18" s="52"/>
      <c r="G18" s="52"/>
      <c r="H18" s="52"/>
      <c r="I18" s="52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215</v>
      </c>
    </row>
    <row r="19" spans="2:21" x14ac:dyDescent="0.25">
      <c r="B19" s="6">
        <f t="shared" si="0"/>
        <v>11</v>
      </c>
      <c r="C19" s="6" t="s">
        <v>195</v>
      </c>
      <c r="D19" s="52" t="s">
        <v>168</v>
      </c>
      <c r="E19" s="52"/>
      <c r="F19" s="52"/>
      <c r="G19" s="52"/>
      <c r="H19" s="52"/>
      <c r="I19" s="52"/>
      <c r="J19" s="4">
        <v>98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 t="s">
        <v>196</v>
      </c>
      <c r="D20" s="52" t="s">
        <v>169</v>
      </c>
      <c r="E20" s="52"/>
      <c r="F20" s="52"/>
      <c r="G20" s="52"/>
      <c r="H20" s="52"/>
      <c r="I20" s="52"/>
      <c r="J20" s="4">
        <v>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197</v>
      </c>
      <c r="D21" s="52" t="s">
        <v>170</v>
      </c>
      <c r="E21" s="52"/>
      <c r="F21" s="52"/>
      <c r="G21" s="52"/>
      <c r="H21" s="52"/>
      <c r="I21" s="52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198</v>
      </c>
      <c r="D22" s="52" t="s">
        <v>171</v>
      </c>
      <c r="E22" s="52"/>
      <c r="F22" s="52"/>
      <c r="G22" s="52"/>
      <c r="H22" s="52"/>
      <c r="I22" s="52"/>
      <c r="J22" s="4">
        <v>98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199</v>
      </c>
      <c r="D23" s="26" t="s">
        <v>172</v>
      </c>
      <c r="E23" s="27"/>
      <c r="F23" s="27"/>
      <c r="G23" s="27"/>
      <c r="H23" s="27"/>
      <c r="I23" s="28"/>
      <c r="J23" s="4">
        <v>96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200</v>
      </c>
      <c r="D24" s="52" t="s">
        <v>173</v>
      </c>
      <c r="E24" s="52"/>
      <c r="F24" s="52"/>
      <c r="G24" s="52"/>
      <c r="H24" s="52"/>
      <c r="I24" s="52"/>
      <c r="J24" s="4">
        <v>98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201</v>
      </c>
      <c r="D25" s="52" t="s">
        <v>174</v>
      </c>
      <c r="E25" s="52"/>
      <c r="F25" s="52"/>
      <c r="G25" s="52"/>
      <c r="H25" s="52"/>
      <c r="I25" s="52"/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202</v>
      </c>
      <c r="D26" s="52" t="s">
        <v>175</v>
      </c>
      <c r="E26" s="52"/>
      <c r="F26" s="52"/>
      <c r="G26" s="52"/>
      <c r="H26" s="52"/>
      <c r="I26" s="52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203</v>
      </c>
      <c r="D27" s="52" t="s">
        <v>176</v>
      </c>
      <c r="E27" s="52"/>
      <c r="F27" s="52"/>
      <c r="G27" s="52"/>
      <c r="H27" s="52"/>
      <c r="I27" s="52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205</v>
      </c>
      <c r="D28" s="52" t="s">
        <v>177</v>
      </c>
      <c r="E28" s="52"/>
      <c r="F28" s="52"/>
      <c r="G28" s="52"/>
      <c r="H28" s="52"/>
      <c r="I28" s="52"/>
      <c r="J28" s="4">
        <v>93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204</v>
      </c>
      <c r="D29" s="52" t="s">
        <v>178</v>
      </c>
      <c r="E29" s="52"/>
      <c r="F29" s="52"/>
      <c r="G29" s="52"/>
      <c r="H29" s="52"/>
      <c r="I29" s="52"/>
      <c r="J29" s="4">
        <v>87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206</v>
      </c>
      <c r="D30" s="52" t="s">
        <v>179</v>
      </c>
      <c r="E30" s="52"/>
      <c r="F30" s="52"/>
      <c r="G30" s="52"/>
      <c r="H30" s="52"/>
      <c r="I30" s="52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207</v>
      </c>
      <c r="D31" s="52" t="s">
        <v>180</v>
      </c>
      <c r="E31" s="52"/>
      <c r="F31" s="52"/>
      <c r="G31" s="52"/>
      <c r="H31" s="52"/>
      <c r="I31" s="52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208</v>
      </c>
      <c r="D32" s="52" t="s">
        <v>181</v>
      </c>
      <c r="E32" s="52"/>
      <c r="F32" s="52"/>
      <c r="G32" s="52"/>
      <c r="H32" s="52"/>
      <c r="I32" s="52"/>
      <c r="J32" s="4">
        <v>98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209</v>
      </c>
      <c r="D33" s="52" t="s">
        <v>182</v>
      </c>
      <c r="E33" s="52"/>
      <c r="F33" s="52"/>
      <c r="G33" s="52"/>
      <c r="H33" s="52"/>
      <c r="I33" s="52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210</v>
      </c>
      <c r="D34" s="52" t="s">
        <v>183</v>
      </c>
      <c r="E34" s="52"/>
      <c r="F34" s="52"/>
      <c r="G34" s="52"/>
      <c r="H34" s="52"/>
      <c r="I34" s="52"/>
      <c r="J34" s="4">
        <v>94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211</v>
      </c>
      <c r="D35" s="52" t="s">
        <v>184</v>
      </c>
      <c r="E35" s="52"/>
      <c r="F35" s="52"/>
      <c r="G35" s="52"/>
      <c r="H35" s="52"/>
      <c r="I35" s="52"/>
      <c r="J35" s="4">
        <v>93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212</v>
      </c>
      <c r="D36" s="52" t="s">
        <v>185</v>
      </c>
      <c r="E36" s="52"/>
      <c r="F36" s="52"/>
      <c r="G36" s="52"/>
      <c r="H36" s="52"/>
      <c r="I36" s="52"/>
      <c r="J36" s="4">
        <v>98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2" t="s">
        <v>19</v>
      </c>
      <c r="I54" s="32"/>
      <c r="J54" s="11">
        <f>COUNTIF(J9:J53,"&gt;=70")</f>
        <v>28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3" t="s">
        <v>20</v>
      </c>
      <c r="I55" s="33"/>
      <c r="J55" s="12">
        <f>COUNTIF(J9:J53,"&lt;70")</f>
        <v>0</v>
      </c>
      <c r="K55" s="12">
        <f t="shared" ref="K55:Q55" si="3">COUNTIF(K9:K53,"&lt;70")</f>
        <v>28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21"/>
      <c r="D56" s="21"/>
      <c r="E56" s="21"/>
      <c r="H56" s="33" t="s">
        <v>21</v>
      </c>
      <c r="I56" s="33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21"/>
      <c r="D57" s="21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5"/>
      <c r="K61" s="25"/>
      <c r="L61" s="25"/>
      <c r="M61" s="25"/>
      <c r="N61" s="25"/>
      <c r="O61" s="25"/>
      <c r="P61" s="25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Aaron Sanchez Isidoro</cp:lastModifiedBy>
  <cp:lastPrinted>2023-03-21T15:13:53Z</cp:lastPrinted>
  <dcterms:created xsi:type="dcterms:W3CDTF">2023-03-14T19:16:59Z</dcterms:created>
  <dcterms:modified xsi:type="dcterms:W3CDTF">2024-09-25T23:31:24Z</dcterms:modified>
</cp:coreProperties>
</file>