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aron\Desktop\ITSSATAGODIC24\"/>
    </mc:Choice>
  </mc:AlternateContent>
  <xr:revisionPtr revIDLastSave="0" documentId="13_ncr:1_{0342DDC6-F5FC-48CD-8D0E-97E5928075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TERIA 1" sheetId="1" r:id="rId1"/>
    <sheet name="MATERIA 2" sheetId="3" r:id="rId2"/>
    <sheet name="MATERIA 3 " sheetId="5" r:id="rId3"/>
    <sheet name="MATERIA 4" sheetId="4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6" l="1"/>
  <c r="K56" i="5"/>
  <c r="P56" i="6"/>
  <c r="O56" i="6"/>
  <c r="N56" i="6"/>
  <c r="M56" i="6"/>
  <c r="L56" i="6"/>
  <c r="J56" i="6"/>
  <c r="P55" i="6"/>
  <c r="P58" i="6" s="1"/>
  <c r="O55" i="6"/>
  <c r="N55" i="6"/>
  <c r="M55" i="6"/>
  <c r="L55" i="6"/>
  <c r="L58" i="6" s="1"/>
  <c r="K55" i="6"/>
  <c r="J55" i="6"/>
  <c r="P54" i="6"/>
  <c r="P57" i="6" s="1"/>
  <c r="O54" i="6"/>
  <c r="O57" i="6" s="1"/>
  <c r="N54" i="6"/>
  <c r="M54" i="6"/>
  <c r="L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J56" i="5"/>
  <c r="P55" i="5"/>
  <c r="O55" i="5"/>
  <c r="O58" i="5" s="1"/>
  <c r="N55" i="5"/>
  <c r="N58" i="5" s="1"/>
  <c r="M55" i="5"/>
  <c r="M58" i="5" s="1"/>
  <c r="K55" i="5"/>
  <c r="J55" i="5"/>
  <c r="P54" i="5"/>
  <c r="P57" i="5" s="1"/>
  <c r="O54" i="5"/>
  <c r="O57" i="5" s="1"/>
  <c r="N54" i="5"/>
  <c r="N57" i="5" s="1"/>
  <c r="M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5"/>
  <c r="P56" i="4"/>
  <c r="O56" i="4"/>
  <c r="N56" i="4"/>
  <c r="M56" i="4"/>
  <c r="L56" i="4"/>
  <c r="K56" i="4"/>
  <c r="P55" i="4"/>
  <c r="P58" i="4" s="1"/>
  <c r="O55" i="4"/>
  <c r="O58" i="4" s="1"/>
  <c r="N55" i="4"/>
  <c r="N58" i="4" s="1"/>
  <c r="M55" i="4"/>
  <c r="M58" i="4" s="1"/>
  <c r="L55" i="4"/>
  <c r="K55" i="4"/>
  <c r="P54" i="4"/>
  <c r="P57" i="4" s="1"/>
  <c r="O54" i="4"/>
  <c r="O57" i="4" s="1"/>
  <c r="N54" i="4"/>
  <c r="N57" i="4" s="1"/>
  <c r="M54" i="4"/>
  <c r="M57" i="4" s="1"/>
  <c r="L54" i="4"/>
  <c r="K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M55" i="3"/>
  <c r="M58" i="3" s="1"/>
  <c r="L55" i="3"/>
  <c r="L58" i="3" s="1"/>
  <c r="K55" i="3"/>
  <c r="J55" i="3"/>
  <c r="P54" i="3"/>
  <c r="P57" i="3" s="1"/>
  <c r="O54" i="3"/>
  <c r="O57" i="3" s="1"/>
  <c r="N54" i="3"/>
  <c r="M54" i="3"/>
  <c r="M57" i="3" s="1"/>
  <c r="L54" i="3"/>
  <c r="L57" i="3" s="1"/>
  <c r="K54" i="3"/>
  <c r="J54" i="3"/>
  <c r="J57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L57" i="6" l="1"/>
  <c r="M57" i="5"/>
  <c r="K54" i="6"/>
  <c r="K57" i="6" s="1"/>
  <c r="K54" i="5"/>
  <c r="K57" i="5" s="1"/>
  <c r="K58" i="6"/>
  <c r="N58" i="6"/>
  <c r="N57" i="6"/>
  <c r="M57" i="6"/>
  <c r="J58" i="6"/>
  <c r="J57" i="6"/>
  <c r="L57" i="4"/>
  <c r="L58" i="4"/>
  <c r="K57" i="4"/>
  <c r="K58" i="4"/>
  <c r="P58" i="5"/>
  <c r="J58" i="5"/>
  <c r="J57" i="5"/>
  <c r="K58" i="5"/>
  <c r="N58" i="3"/>
  <c r="N57" i="3"/>
  <c r="K57" i="3"/>
  <c r="K58" i="3"/>
  <c r="J58" i="3"/>
  <c r="Q56" i="6"/>
  <c r="M58" i="6"/>
  <c r="O58" i="6"/>
  <c r="Q54" i="6"/>
  <c r="Q55" i="6"/>
  <c r="Q54" i="5"/>
  <c r="Q57" i="5" s="1"/>
  <c r="Q55" i="5"/>
  <c r="Q58" i="5" s="1"/>
  <c r="Q54" i="4"/>
  <c r="Q57" i="4" s="1"/>
  <c r="Q55" i="4"/>
  <c r="Q58" i="4" s="1"/>
  <c r="Q54" i="3"/>
  <c r="Q57" i="3" s="1"/>
  <c r="Q55" i="3"/>
  <c r="Q58" i="3" s="1"/>
  <c r="K57" i="1"/>
  <c r="L57" i="1"/>
  <c r="M57" i="1"/>
  <c r="N57" i="1"/>
  <c r="O57" i="1"/>
  <c r="P57" i="1"/>
  <c r="J57" i="1"/>
  <c r="K56" i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Q58" i="6" l="1"/>
  <c r="Q57" i="6"/>
  <c r="K59" i="1"/>
  <c r="L59" i="1"/>
  <c r="M59" i="1"/>
  <c r="N59" i="1"/>
  <c r="O59" i="1"/>
  <c r="P59" i="1"/>
  <c r="K58" i="1"/>
  <c r="L58" i="1"/>
  <c r="M58" i="1"/>
  <c r="N58" i="1"/>
  <c r="O58" i="1"/>
  <c r="P58" i="1"/>
  <c r="J59" i="1"/>
  <c r="J58" i="1"/>
  <c r="Q57" i="1" l="1"/>
  <c r="Q56" i="1"/>
  <c r="Q59" i="1" s="1"/>
  <c r="Q55" i="1"/>
  <c r="B10" i="1"/>
  <c r="B11" i="1" s="1"/>
  <c r="B12" i="1" s="1"/>
  <c r="B13" i="1" s="1"/>
  <c r="B14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Q58" i="1" l="1"/>
  <c r="L55" i="5"/>
  <c r="L54" i="5"/>
  <c r="L56" i="5"/>
  <c r="L58" i="5" s="1"/>
  <c r="L57" i="5" l="1"/>
  <c r="J55" i="4"/>
  <c r="J54" i="4"/>
  <c r="J56" i="4"/>
  <c r="J57" i="4" l="1"/>
  <c r="J58" i="4"/>
</calcChain>
</file>

<file path=xl/sharedStrings.xml><?xml version="1.0" encoding="utf-8"?>
<sst xmlns="http://schemas.openxmlformats.org/spreadsheetml/2006/main" count="478" uniqueCount="217">
  <si>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</si>
  <si>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</si>
  <si>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</si>
  <si>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</si>
  <si>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</si>
  <si>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</si>
  <si>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</si>
  <si>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</si>
  <si>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</si>
  <si>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</si>
  <si>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</si>
  <si>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</si>
  <si>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</si>
  <si>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</si>
  <si>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</si>
  <si>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</si>
  <si>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</si>
  <si>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</si>
  <si>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</si>
  <si>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</si>
  <si>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</si>
  <si>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</si>
  <si>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</si>
  <si>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</si>
  <si>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MCE.AARÓN SÁNCHEZ ISIDORO</t>
  </si>
  <si>
    <t>MCE.AARÓN SANCHEZ ISIDORO</t>
  </si>
  <si>
    <t>ALVARES MIXTEGA ITZEL ARELY</t>
  </si>
  <si>
    <t>ANDRADE CARMONA LESLIE</t>
  </si>
  <si>
    <t>CHAGALA PACHECO FLOR EDITH</t>
  </si>
  <si>
    <t>CHONTAL VILLEGAS JORGE ALFREDO</t>
  </si>
  <si>
    <t>GARCIA MARTINEZ LIZETH</t>
  </si>
  <si>
    <t>GONZALEZ FLORES JUAN FERNANDO</t>
  </si>
  <si>
    <t>HERRERA ROLON SHAILA</t>
  </si>
  <si>
    <t>LUCHO MUÑOZ ALEYDIS LISETTE</t>
  </si>
  <si>
    <t>MENDOZA ACULTECO CLAUDIA JAZMIN</t>
  </si>
  <si>
    <t>MEZO POLITO YULISSA</t>
  </si>
  <si>
    <t>MORISCO SANTANA EVELIN</t>
  </si>
  <si>
    <t xml:space="preserve">PITALUA MARTÍNEZ ANDREA </t>
  </si>
  <si>
    <t>PUCHETA ARRES JUAN ANGEL</t>
  </si>
  <si>
    <t>PUCHETA PALAYOT KARINA GUADALUPE</t>
  </si>
  <si>
    <t>PUCHETA VILLEGAS SERGIO ALMIR</t>
  </si>
  <si>
    <t>RODRIGUEZ XOLO MONSERRAT</t>
  </si>
  <si>
    <t>ROSARIO OBIL DAVID</t>
  </si>
  <si>
    <t>SALAZAR MARCIAL ROSA ISELA</t>
  </si>
  <si>
    <t>TEMICH CHAGALA JOSE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</si>
  <si>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</si>
  <si>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</si>
  <si>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</si>
  <si>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</si>
  <si>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</si>
  <si>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>TALLER DE INVESTIGACIÓN II</t>
  </si>
  <si>
    <t>221U0268</t>
  </si>
  <si>
    <t>221U0270</t>
  </si>
  <si>
    <t>221U0279</t>
  </si>
  <si>
    <t>221U0837</t>
  </si>
  <si>
    <t>221U0282</t>
  </si>
  <si>
    <t>221U0290</t>
  </si>
  <si>
    <t>221U0291</t>
  </si>
  <si>
    <t>221U0297</t>
  </si>
  <si>
    <t>221U0300</t>
  </si>
  <si>
    <t>221U0308</t>
  </si>
  <si>
    <t>221U0309</t>
  </si>
  <si>
    <t>221U0345</t>
  </si>
  <si>
    <t>221U0347</t>
  </si>
  <si>
    <t>221U0316</t>
  </si>
  <si>
    <t>221U0319</t>
  </si>
  <si>
    <t>221U0320</t>
  </si>
  <si>
    <t>221U0321</t>
  </si>
  <si>
    <t>221U0322</t>
  </si>
  <si>
    <t>221U0324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</si>
  <si>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</si>
  <si>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</si>
  <si>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</si>
  <si>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</si>
  <si>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</si>
  <si>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</si>
  <si>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</si>
  <si>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</si>
  <si>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MEZCLA DE MERCADOTECNIA</t>
  </si>
  <si>
    <t>505-B</t>
  </si>
  <si>
    <t>AGOSTO - DICIEMBRE 2024</t>
  </si>
  <si>
    <t>211U0229</t>
  </si>
  <si>
    <t>CRUZ LOBATO HENRY</t>
  </si>
  <si>
    <t>221U0298</t>
  </si>
  <si>
    <t>JIMENEZ TENORIO CHRISTIAN JHOVANI</t>
  </si>
  <si>
    <t>LÓPEZ CHIGUIL INDIRA</t>
  </si>
  <si>
    <t>PAEZ GONZALEZ KENIA JOCELYN</t>
  </si>
  <si>
    <t>PALAS CHAGALA DANIELA JOSSAJANDH</t>
  </si>
  <si>
    <t>FUNCIÓN ADMINISTRATIVA II</t>
  </si>
  <si>
    <t>305-B</t>
  </si>
  <si>
    <t>231U0182</t>
  </si>
  <si>
    <t>ARANDA MALAGA KARLA</t>
  </si>
  <si>
    <t>BELLI VELASCO JAZMIN</t>
  </si>
  <si>
    <t>BUSTAMANTE REYES ARIANA YAC</t>
  </si>
  <si>
    <t>CAIXBA VILLEGAS MERCEDES</t>
  </si>
  <si>
    <t>CAMPECHANO TOGA LESLY DENIS</t>
  </si>
  <si>
    <t>CAMPOS CATEMAXCA MARCO ANTONIO</t>
  </si>
  <si>
    <t>COBIX RUIZ CARLOS IGNACIO</t>
  </si>
  <si>
    <t>CRUZ LAZARO MISAEL</t>
  </si>
  <si>
    <t>DOMINGUEZ ARRES TITO</t>
  </si>
  <si>
    <t>ESCRIBANO ATAXCA FAUSTO ADAN</t>
  </si>
  <si>
    <t>IXTEPAN BELLI CARLOS DANIEL</t>
  </si>
  <si>
    <t>LANDA MENDOZA BRITZY DAYLIN</t>
  </si>
  <si>
    <t>LÓPEZ FELIPA SANDRA PAOLA</t>
  </si>
  <si>
    <t>MACHUCHO MIL LUIS DAVID</t>
  </si>
  <si>
    <t>MALAGA GALEANA ANA ELIZABETH</t>
  </si>
  <si>
    <t>MARCIAL ARRES ALYN GUADALUPE</t>
  </si>
  <si>
    <t>MORENO AGUILAR MARIA FERNANDA</t>
  </si>
  <si>
    <t>POLITO BUSTAMENTE JASMIN</t>
  </si>
  <si>
    <t>TEMICH SALAZAR PAULA</t>
  </si>
  <si>
    <t>TOTO TOTO JANNETH DEL ROSARIO</t>
  </si>
  <si>
    <t>VICENTE ALVARADO JUAN CARLOS</t>
  </si>
  <si>
    <t>XOLO ANTELE LOURDES</t>
  </si>
  <si>
    <t>231U0235</t>
  </si>
  <si>
    <t>231U0184</t>
  </si>
  <si>
    <t>231U0185</t>
  </si>
  <si>
    <t>231U0614</t>
  </si>
  <si>
    <t>231U0613</t>
  </si>
  <si>
    <t>231U0627</t>
  </si>
  <si>
    <t>231U0193</t>
  </si>
  <si>
    <t>231U0196</t>
  </si>
  <si>
    <t>231U0610</t>
  </si>
  <si>
    <t>231U0199</t>
  </si>
  <si>
    <t>231U0203</t>
  </si>
  <si>
    <t>231U0589</t>
  </si>
  <si>
    <t>231U0206</t>
  </si>
  <si>
    <t>231U0694</t>
  </si>
  <si>
    <t>231U0652</t>
  </si>
  <si>
    <t>231U0207</t>
  </si>
  <si>
    <t>231U0214</t>
  </si>
  <si>
    <t>231U0220</t>
  </si>
  <si>
    <t>231U0230</t>
  </si>
  <si>
    <t>231U0698</t>
  </si>
  <si>
    <t>231U0233</t>
  </si>
  <si>
    <t>231U0187</t>
  </si>
  <si>
    <t>231U0590</t>
  </si>
  <si>
    <t>231U0190</t>
  </si>
  <si>
    <t>231U0194</t>
  </si>
  <si>
    <t>231U0205</t>
  </si>
  <si>
    <t>231U0212</t>
  </si>
  <si>
    <t>231U0218</t>
  </si>
  <si>
    <t>231U0219</t>
  </si>
  <si>
    <t>231U0611</t>
  </si>
  <si>
    <t>231U0222</t>
  </si>
  <si>
    <t>231U0615</t>
  </si>
  <si>
    <t>CHAGALA PAXTIAN LUIS ARTURO</t>
  </si>
  <si>
    <t>CHAPOL ORTÍZ LUIS ANTONIO</t>
  </si>
  <si>
    <t>COTA ALVARADO BRAYAN DE JESUS</t>
  </si>
  <si>
    <t>LUPERCIO SÁNCHEZ TERESITA DE JESUS</t>
  </si>
  <si>
    <t>MIROS DOMINGUEZ KARLA RUBI</t>
  </si>
  <si>
    <t>PASCUAL RAMÍREZ MAYTE</t>
  </si>
  <si>
    <t>PAZ TENORIO BELINDA</t>
  </si>
  <si>
    <t>POXTAN VELASCO MARISELA</t>
  </si>
  <si>
    <t>PUCHETA TON DAVID ALEJANDRO</t>
  </si>
  <si>
    <t>VELASCO SEBA GABRIELA</t>
  </si>
  <si>
    <t>CAMPOS CHIGO JONATHAN</t>
  </si>
  <si>
    <t>FUNCIÓN ADMOINISTRATIVA II</t>
  </si>
  <si>
    <t>305-C</t>
  </si>
  <si>
    <t>AMBROS MALAGA DIANA AZUCENA</t>
  </si>
  <si>
    <t>BAXIN POLITO FATIMA ALEJANDRA</t>
  </si>
  <si>
    <t>BUSTAMANTE FISCAL ANAHI</t>
  </si>
  <si>
    <t>CABAÑAS VILLASANA JUAN MANUEL</t>
  </si>
  <si>
    <t>CAGAL XOLO GABRIELA</t>
  </si>
  <si>
    <t>CASTRO XALA AIXA MICHELLE</t>
  </si>
  <si>
    <t>CHIBAMBA IGNOT ESTRELLA</t>
  </si>
  <si>
    <t>CHIPOL XALA JOSUE</t>
  </si>
  <si>
    <t>CHONTAL GARCIA DANIA YAZARET</t>
  </si>
  <si>
    <t>FISCAL CATEMAXCA ISAEL</t>
  </si>
  <si>
    <t>HERNÁNDEZ ABSALON ADRIANA</t>
  </si>
  <si>
    <t>IXBA CHONTAL PERLA DEL CARMEN</t>
  </si>
  <si>
    <t>LAZARO MARTÍNEZ HERIBERTO CARLOS</t>
  </si>
  <si>
    <t>MARTÍNEZ MARTÍNEZ VICTOR HUGO</t>
  </si>
  <si>
    <t>MORALES HERNANDEZ ZAZIL-HA-ZILVANI</t>
  </si>
  <si>
    <t>OLEA CATEMAXCA KENIA SARAI</t>
  </si>
  <si>
    <t>OSORIO IXTEPAN MARCOS</t>
  </si>
  <si>
    <t>PEREZ ESCRIBANO LAISA CONCEPCIÓN</t>
  </si>
  <si>
    <t>PRETELIN FONSDECA MARIA JOSE</t>
  </si>
  <si>
    <t>REYES SOSME ALEX</t>
  </si>
  <si>
    <t>RODRIGUEZ MARCIAL HEIDI ANGELICA</t>
  </si>
  <si>
    <t>SAINZ CHIGUIL ALEJAN DRA</t>
  </si>
  <si>
    <t>TEPOX CHAPOL ROSA YASMIN</t>
  </si>
  <si>
    <t>VAZQUEZ CORDERO CARLOS YAVHET</t>
  </si>
  <si>
    <t>VELASCO CONTRERAS GUSTAVO</t>
  </si>
  <si>
    <t>VERGARA POLITO  MARIA M AGDALENA</t>
  </si>
  <si>
    <t>XOLO TORNADO LIZBETH</t>
  </si>
  <si>
    <t>211U0208</t>
  </si>
  <si>
    <t>211U0212</t>
  </si>
  <si>
    <t>211U0214</t>
  </si>
  <si>
    <t>211U0215</t>
  </si>
  <si>
    <t>211U0217</t>
  </si>
  <si>
    <t>211U0617</t>
  </si>
  <si>
    <t>211U0223</t>
  </si>
  <si>
    <t>211U0225</t>
  </si>
  <si>
    <t>211U0226</t>
  </si>
  <si>
    <t>211U0234</t>
  </si>
  <si>
    <t>211U0618</t>
  </si>
  <si>
    <t>211U0615</t>
  </si>
  <si>
    <t>211U0243</t>
  </si>
  <si>
    <t>211U0249</t>
  </si>
  <si>
    <t>211U0252</t>
  </si>
  <si>
    <t>211U0254</t>
  </si>
  <si>
    <t>211U0256</t>
  </si>
  <si>
    <t>211U0260</t>
  </si>
  <si>
    <t>211U0270</t>
  </si>
  <si>
    <t>211U0265</t>
  </si>
  <si>
    <t>211U0272</t>
  </si>
  <si>
    <t>211U0273</t>
  </si>
  <si>
    <t>211U0279</t>
  </si>
  <si>
    <t>211U0284</t>
  </si>
  <si>
    <t>211U0614</t>
  </si>
  <si>
    <t>211U0286</t>
  </si>
  <si>
    <t>211U0289</t>
  </si>
  <si>
    <t>705-A</t>
  </si>
  <si>
    <t>DIAGNÓSTICO Y EVALUACIÓN EMPRESARIAL</t>
  </si>
  <si>
    <t xml:space="preserve">   </t>
  </si>
  <si>
    <t xml:space="preserve"> </t>
  </si>
  <si>
    <t>CHONTAL MUÑOZ ARELI NOEMI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</si>
</sst>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3"/>
  <sheetViews>
    <sheetView tabSelected="1" zoomScale="87" zoomScaleNormal="87" workbookViewId="0">
      <selection activeCell="Y19" sqref="Y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1.42578125" customWidth="1"/>
  </cols>
  <sheetData>
    <row r="2" spans="2:21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21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21" x14ac:dyDescent="0.25">
      <c r="C4" t="s">
        <v>0</v>
      </c>
      <c r="D4" s="42" t="s">
        <v>78</v>
      </c>
      <c r="E4" s="42"/>
      <c r="F4" s="42"/>
      <c r="G4" s="42"/>
      <c r="I4" t="s">
        <v>1</v>
      </c>
      <c r="J4" s="43" t="s">
        <v>79</v>
      </c>
      <c r="K4" s="43"/>
      <c r="M4" t="s">
        <v>2</v>
      </c>
      <c r="N4" s="44">
        <v>45560</v>
      </c>
      <c r="O4" s="44"/>
    </row>
    <row r="5" spans="2:21" ht="6.75" customHeight="1" x14ac:dyDescent="0.25">
      <c r="D5" s="5"/>
      <c r="E5" s="5"/>
      <c r="F5" s="5"/>
      <c r="G5" s="5"/>
      <c r="N5">
        <v>7</v>
      </c>
    </row>
    <row r="6" spans="2:21" x14ac:dyDescent="0.25">
      <c r="C6" t="s">
        <v>3</v>
      </c>
      <c r="D6" s="43" t="s">
        <v>80</v>
      </c>
      <c r="E6" s="43"/>
      <c r="F6" s="43"/>
      <c r="G6" s="43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U8" s="1"/>
    </row>
    <row r="9" spans="2:21" x14ac:dyDescent="0.25">
      <c r="B9" s="6">
        <v>1</v>
      </c>
      <c r="C9" s="6" t="s">
        <v>51</v>
      </c>
      <c r="D9" s="30" t="s">
        <v>26</v>
      </c>
      <c r="E9" s="22" t="s">
        <v>26</v>
      </c>
      <c r="F9" s="22" t="s">
        <v>26</v>
      </c>
      <c r="G9" s="22" t="s">
        <v>26</v>
      </c>
      <c r="H9" s="22" t="s">
        <v>26</v>
      </c>
      <c r="I9" s="23" t="s">
        <v>26</v>
      </c>
      <c r="J9" s="16">
        <v>95</v>
      </c>
      <c r="K9" s="19">
        <v>90</v>
      </c>
      <c r="L9" s="19">
        <v>90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52</v>
      </c>
      <c r="D10" s="30" t="s">
        <v>27</v>
      </c>
      <c r="E10" s="22" t="s">
        <v>27</v>
      </c>
      <c r="F10" s="22" t="s">
        <v>27</v>
      </c>
      <c r="G10" s="22" t="s">
        <v>27</v>
      </c>
      <c r="H10" s="22" t="s">
        <v>27</v>
      </c>
      <c r="I10" s="23" t="s">
        <v>27</v>
      </c>
      <c r="J10" s="16">
        <v>60</v>
      </c>
      <c r="K10" s="19">
        <v>0</v>
      </c>
      <c r="L10" s="19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4" si="0">B10+1</f>
        <v>3</v>
      </c>
      <c r="C11" s="6" t="s">
        <v>53</v>
      </c>
      <c r="D11" s="30" t="s">
        <v>28</v>
      </c>
      <c r="E11" s="22" t="s">
        <v>28</v>
      </c>
      <c r="F11" s="22" t="s">
        <v>28</v>
      </c>
      <c r="G11" s="22" t="s">
        <v>28</v>
      </c>
      <c r="H11" s="22" t="s">
        <v>28</v>
      </c>
      <c r="I11" s="23" t="s">
        <v>28</v>
      </c>
      <c r="J11" s="16">
        <v>90</v>
      </c>
      <c r="K11" s="19">
        <v>90</v>
      </c>
      <c r="L11" s="19">
        <v>90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54</v>
      </c>
      <c r="D12" s="30" t="s">
        <v>216</v>
      </c>
      <c r="E12" s="22"/>
      <c r="F12" s="22"/>
      <c r="G12" s="22"/>
      <c r="H12" s="22"/>
      <c r="I12" s="23"/>
      <c r="J12" s="16">
        <v>95</v>
      </c>
      <c r="K12" s="19">
        <v>90</v>
      </c>
      <c r="L12" s="19">
        <v>90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55</v>
      </c>
      <c r="D13" s="30" t="s">
        <v>29</v>
      </c>
      <c r="E13" s="22" t="s">
        <v>29</v>
      </c>
      <c r="F13" s="22" t="s">
        <v>29</v>
      </c>
      <c r="G13" s="22" t="s">
        <v>29</v>
      </c>
      <c r="H13" s="22" t="s">
        <v>29</v>
      </c>
      <c r="I13" s="23" t="s">
        <v>29</v>
      </c>
      <c r="J13" s="16">
        <v>85</v>
      </c>
      <c r="K13" s="19">
        <v>85</v>
      </c>
      <c r="L13" s="19">
        <v>85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81</v>
      </c>
      <c r="D14" s="22" t="s">
        <v>82</v>
      </c>
      <c r="E14" s="22"/>
      <c r="F14" s="22"/>
      <c r="G14" s="22"/>
      <c r="H14" s="22"/>
      <c r="I14" s="23"/>
      <c r="J14" s="16">
        <v>85</v>
      </c>
      <c r="K14" s="19">
        <v>90</v>
      </c>
      <c r="L14" s="19">
        <v>90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v>7</v>
      </c>
      <c r="C15" s="6" t="s">
        <v>56</v>
      </c>
      <c r="D15" s="30" t="s">
        <v>30</v>
      </c>
      <c r="E15" s="22" t="s">
        <v>30</v>
      </c>
      <c r="F15" s="22" t="s">
        <v>30</v>
      </c>
      <c r="G15" s="22" t="s">
        <v>30</v>
      </c>
      <c r="H15" s="22" t="s">
        <v>30</v>
      </c>
      <c r="I15" s="23" t="s">
        <v>30</v>
      </c>
      <c r="J15" s="16">
        <v>98</v>
      </c>
      <c r="K15" s="19">
        <v>95</v>
      </c>
      <c r="L15" s="19">
        <v>95</v>
      </c>
      <c r="M15" s="4">
        <v>0</v>
      </c>
      <c r="N15" s="4">
        <v>0</v>
      </c>
      <c r="O15" s="4">
        <v>0</v>
      </c>
      <c r="P15" s="4">
        <v>0</v>
      </c>
      <c r="Q15" s="10"/>
      <c r="S15" t="s">
        <v>215</v>
      </c>
      <c r="U15" s="1"/>
    </row>
    <row r="16" spans="2:21" x14ac:dyDescent="0.25">
      <c r="B16" s="6">
        <v>8</v>
      </c>
      <c r="C16" s="6" t="s">
        <v>57</v>
      </c>
      <c r="D16" s="30" t="s">
        <v>31</v>
      </c>
      <c r="E16" s="22" t="s">
        <v>31</v>
      </c>
      <c r="F16" s="22" t="s">
        <v>31</v>
      </c>
      <c r="G16" s="22" t="s">
        <v>31</v>
      </c>
      <c r="H16" s="22" t="s">
        <v>31</v>
      </c>
      <c r="I16" s="23" t="s">
        <v>31</v>
      </c>
      <c r="J16" s="16">
        <v>98</v>
      </c>
      <c r="K16" s="19">
        <v>92</v>
      </c>
      <c r="L16" s="19">
        <v>92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>B16+1</f>
        <v>9</v>
      </c>
      <c r="C17" s="6" t="s">
        <v>58</v>
      </c>
      <c r="D17" s="30" t="s">
        <v>32</v>
      </c>
      <c r="E17" s="22" t="s">
        <v>32</v>
      </c>
      <c r="F17" s="22" t="s">
        <v>32</v>
      </c>
      <c r="G17" s="22" t="s">
        <v>32</v>
      </c>
      <c r="H17" s="22" t="s">
        <v>32</v>
      </c>
      <c r="I17" s="23" t="s">
        <v>32</v>
      </c>
      <c r="J17" s="16">
        <v>85</v>
      </c>
      <c r="K17" s="19">
        <v>95</v>
      </c>
      <c r="L17" s="19">
        <v>95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18" t="s">
        <v>83</v>
      </c>
      <c r="D18" s="24" t="s">
        <v>84</v>
      </c>
      <c r="E18" s="25"/>
      <c r="F18" s="25"/>
      <c r="G18" s="25"/>
      <c r="H18" s="25"/>
      <c r="I18" s="26"/>
      <c r="J18" s="16">
        <v>90</v>
      </c>
      <c r="K18" s="19">
        <v>85</v>
      </c>
      <c r="L18" s="19">
        <v>85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59</v>
      </c>
      <c r="D19" s="30" t="s">
        <v>33</v>
      </c>
      <c r="E19" s="22" t="s">
        <v>33</v>
      </c>
      <c r="F19" s="22" t="s">
        <v>33</v>
      </c>
      <c r="G19" s="22" t="s">
        <v>33</v>
      </c>
      <c r="H19" s="22" t="s">
        <v>33</v>
      </c>
      <c r="I19" s="23" t="s">
        <v>33</v>
      </c>
      <c r="J19" s="16">
        <v>95</v>
      </c>
      <c r="K19" s="19">
        <v>85</v>
      </c>
      <c r="L19" s="19">
        <v>85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62</v>
      </c>
      <c r="D20" s="27" t="s">
        <v>85</v>
      </c>
      <c r="E20" s="28"/>
      <c r="F20" s="28"/>
      <c r="G20" s="28"/>
      <c r="H20" s="28"/>
      <c r="I20" s="29"/>
      <c r="J20" s="17">
        <v>90</v>
      </c>
      <c r="K20" s="20">
        <v>90</v>
      </c>
      <c r="L20" s="20">
        <v>90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60</v>
      </c>
      <c r="D21" s="30" t="s">
        <v>34</v>
      </c>
      <c r="E21" s="22"/>
      <c r="F21" s="22"/>
      <c r="G21" s="22"/>
      <c r="H21" s="22"/>
      <c r="I21" s="23"/>
      <c r="J21" s="16">
        <v>90</v>
      </c>
      <c r="K21" s="19">
        <v>85</v>
      </c>
      <c r="L21" s="19">
        <v>85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61</v>
      </c>
      <c r="D22" s="30" t="s">
        <v>35</v>
      </c>
      <c r="E22" s="22" t="s">
        <v>35</v>
      </c>
      <c r="F22" s="22" t="s">
        <v>35</v>
      </c>
      <c r="G22" s="22" t="s">
        <v>35</v>
      </c>
      <c r="H22" s="22" t="s">
        <v>35</v>
      </c>
      <c r="I22" s="23" t="s">
        <v>35</v>
      </c>
      <c r="J22" s="16">
        <v>90</v>
      </c>
      <c r="K22" s="19">
        <v>90</v>
      </c>
      <c r="L22" s="19">
        <v>90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62</v>
      </c>
      <c r="D23" s="30" t="s">
        <v>36</v>
      </c>
      <c r="E23" s="22" t="s">
        <v>36</v>
      </c>
      <c r="F23" s="22" t="s">
        <v>36</v>
      </c>
      <c r="G23" s="22" t="s">
        <v>36</v>
      </c>
      <c r="H23" s="22" t="s">
        <v>36</v>
      </c>
      <c r="I23" s="23" t="s">
        <v>36</v>
      </c>
      <c r="J23" s="16">
        <v>95</v>
      </c>
      <c r="K23" s="19">
        <v>95</v>
      </c>
      <c r="L23" s="19">
        <v>95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64</v>
      </c>
      <c r="D24" s="30" t="s">
        <v>86</v>
      </c>
      <c r="E24" s="22"/>
      <c r="F24" s="22"/>
      <c r="G24" s="22"/>
      <c r="H24" s="22"/>
      <c r="I24" s="23"/>
      <c r="J24" s="16">
        <v>95</v>
      </c>
      <c r="K24" s="19">
        <v>95</v>
      </c>
      <c r="L24" s="19">
        <v>95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63</v>
      </c>
      <c r="D25" s="30" t="s">
        <v>87</v>
      </c>
      <c r="E25" s="22"/>
      <c r="F25" s="22"/>
      <c r="G25" s="22"/>
      <c r="H25" s="22"/>
      <c r="I25" s="23"/>
      <c r="J25" s="16">
        <v>92</v>
      </c>
      <c r="K25" s="19">
        <v>95</v>
      </c>
      <c r="L25" s="19">
        <v>95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65</v>
      </c>
      <c r="D26" s="30" t="s">
        <v>37</v>
      </c>
      <c r="E26" s="22"/>
      <c r="F26" s="22"/>
      <c r="G26" s="22"/>
      <c r="H26" s="22"/>
      <c r="I26" s="23"/>
      <c r="J26" s="16">
        <v>90</v>
      </c>
      <c r="K26" s="19">
        <v>90</v>
      </c>
      <c r="L26" s="19">
        <v>90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66</v>
      </c>
      <c r="D27" s="30" t="s">
        <v>38</v>
      </c>
      <c r="E27" s="22" t="s">
        <v>38</v>
      </c>
      <c r="F27" s="22" t="s">
        <v>38</v>
      </c>
      <c r="G27" s="22" t="s">
        <v>38</v>
      </c>
      <c r="H27" s="22" t="s">
        <v>38</v>
      </c>
      <c r="I27" s="23" t="s">
        <v>38</v>
      </c>
      <c r="J27" s="16">
        <v>95</v>
      </c>
      <c r="K27" s="19">
        <v>85</v>
      </c>
      <c r="L27" s="19">
        <v>85</v>
      </c>
      <c r="M27" s="4">
        <v>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f t="shared" si="0"/>
        <v>20</v>
      </c>
      <c r="C28" s="6" t="s">
        <v>67</v>
      </c>
      <c r="D28" s="31" t="s">
        <v>39</v>
      </c>
      <c r="E28" s="32"/>
      <c r="F28" s="32"/>
      <c r="G28" s="32"/>
      <c r="H28" s="32"/>
      <c r="I28" s="33"/>
      <c r="J28" s="16">
        <v>92</v>
      </c>
      <c r="K28" s="19">
        <v>90</v>
      </c>
      <c r="L28" s="19">
        <v>90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21" x14ac:dyDescent="0.25">
      <c r="B29" s="6">
        <f t="shared" si="0"/>
        <v>21</v>
      </c>
      <c r="C29" s="6" t="s">
        <v>68</v>
      </c>
      <c r="D29" s="31" t="s">
        <v>40</v>
      </c>
      <c r="E29" s="32"/>
      <c r="F29" s="32"/>
      <c r="G29" s="32"/>
      <c r="H29" s="32"/>
      <c r="I29" s="33"/>
      <c r="J29" s="16">
        <v>85</v>
      </c>
      <c r="K29" s="19">
        <v>85</v>
      </c>
      <c r="L29" s="19">
        <v>85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69</v>
      </c>
      <c r="D30" s="31" t="s">
        <v>41</v>
      </c>
      <c r="E30" s="32" t="s">
        <v>41</v>
      </c>
      <c r="F30" s="32" t="s">
        <v>41</v>
      </c>
      <c r="G30" s="32" t="s">
        <v>41</v>
      </c>
      <c r="H30" s="32" t="s">
        <v>41</v>
      </c>
      <c r="I30" s="33" t="s">
        <v>41</v>
      </c>
      <c r="J30" s="16">
        <v>92</v>
      </c>
      <c r="K30" s="19">
        <v>90</v>
      </c>
      <c r="L30" s="19">
        <v>90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70</v>
      </c>
      <c r="D31" s="31" t="s">
        <v>42</v>
      </c>
      <c r="E31" s="32" t="s">
        <v>42</v>
      </c>
      <c r="F31" s="32" t="s">
        <v>42</v>
      </c>
      <c r="G31" s="32" t="s">
        <v>42</v>
      </c>
      <c r="H31" s="32" t="s">
        <v>42</v>
      </c>
      <c r="I31" s="33" t="s">
        <v>42</v>
      </c>
      <c r="J31" s="16">
        <v>98</v>
      </c>
      <c r="K31" s="19">
        <v>95</v>
      </c>
      <c r="L31" s="19">
        <v>95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71</v>
      </c>
      <c r="D32" s="31" t="s">
        <v>43</v>
      </c>
      <c r="E32" s="32" t="s">
        <v>43</v>
      </c>
      <c r="F32" s="32" t="s">
        <v>43</v>
      </c>
      <c r="G32" s="32" t="s">
        <v>43</v>
      </c>
      <c r="H32" s="32" t="s">
        <v>43</v>
      </c>
      <c r="I32" s="33" t="s">
        <v>43</v>
      </c>
      <c r="J32" s="16">
        <v>98</v>
      </c>
      <c r="K32" s="19">
        <v>92</v>
      </c>
      <c r="L32" s="19">
        <v>92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72</v>
      </c>
      <c r="D33" s="31" t="s">
        <v>44</v>
      </c>
      <c r="E33" s="32" t="s">
        <v>44</v>
      </c>
      <c r="F33" s="32" t="s">
        <v>44</v>
      </c>
      <c r="G33" s="32" t="s">
        <v>44</v>
      </c>
      <c r="H33" s="32" t="s">
        <v>44</v>
      </c>
      <c r="I33" s="33" t="s">
        <v>44</v>
      </c>
      <c r="J33" s="16">
        <v>98</v>
      </c>
      <c r="K33" s="19">
        <v>92</v>
      </c>
      <c r="L33" s="19">
        <v>92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73</v>
      </c>
      <c r="D34" s="31" t="s">
        <v>45</v>
      </c>
      <c r="E34" s="32" t="s">
        <v>45</v>
      </c>
      <c r="F34" s="32" t="s">
        <v>45</v>
      </c>
      <c r="G34" s="32" t="s">
        <v>45</v>
      </c>
      <c r="H34" s="32" t="s">
        <v>45</v>
      </c>
      <c r="I34" s="33" t="s">
        <v>45</v>
      </c>
      <c r="J34" s="16">
        <v>85</v>
      </c>
      <c r="K34" s="19">
        <v>92</v>
      </c>
      <c r="L34" s="19">
        <v>92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74</v>
      </c>
      <c r="D35" s="31" t="s">
        <v>46</v>
      </c>
      <c r="E35" s="32" t="s">
        <v>46</v>
      </c>
      <c r="F35" s="32" t="s">
        <v>46</v>
      </c>
      <c r="G35" s="32" t="s">
        <v>46</v>
      </c>
      <c r="H35" s="32" t="s">
        <v>46</v>
      </c>
      <c r="I35" s="33" t="s">
        <v>46</v>
      </c>
      <c r="J35" s="16">
        <v>95</v>
      </c>
      <c r="K35" s="19">
        <v>92</v>
      </c>
      <c r="L35" s="19">
        <v>92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75</v>
      </c>
      <c r="D36" s="31" t="s">
        <v>47</v>
      </c>
      <c r="E36" s="32" t="s">
        <v>47</v>
      </c>
      <c r="F36" s="32" t="s">
        <v>47</v>
      </c>
      <c r="G36" s="32" t="s">
        <v>47</v>
      </c>
      <c r="H36" s="32" t="s">
        <v>47</v>
      </c>
      <c r="I36" s="33" t="s">
        <v>47</v>
      </c>
      <c r="J36" s="16">
        <v>90</v>
      </c>
      <c r="K36" s="19">
        <v>85</v>
      </c>
      <c r="L36" s="19">
        <v>85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76</v>
      </c>
      <c r="D37" s="31" t="s">
        <v>48</v>
      </c>
      <c r="E37" s="32" t="s">
        <v>48</v>
      </c>
      <c r="F37" s="32" t="s">
        <v>48</v>
      </c>
      <c r="G37" s="32" t="s">
        <v>48</v>
      </c>
      <c r="H37" s="32" t="s">
        <v>48</v>
      </c>
      <c r="I37" s="33" t="s">
        <v>48</v>
      </c>
      <c r="J37" s="9">
        <v>95</v>
      </c>
      <c r="K37" s="4">
        <v>85</v>
      </c>
      <c r="L37" s="4">
        <v>85</v>
      </c>
      <c r="M37" s="4">
        <v>0</v>
      </c>
      <c r="N37" s="4">
        <v>0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77</v>
      </c>
      <c r="D38" s="31" t="s">
        <v>49</v>
      </c>
      <c r="E38" s="32" t="s">
        <v>49</v>
      </c>
      <c r="F38" s="32" t="s">
        <v>49</v>
      </c>
      <c r="G38" s="32" t="s">
        <v>49</v>
      </c>
      <c r="H38" s="32" t="s">
        <v>49</v>
      </c>
      <c r="I38" s="33" t="s">
        <v>49</v>
      </c>
      <c r="J38" s="9">
        <v>90</v>
      </c>
      <c r="K38" s="4">
        <v>85</v>
      </c>
      <c r="L38" s="4">
        <v>85</v>
      </c>
      <c r="M38" s="4">
        <v>0</v>
      </c>
      <c r="N38" s="4">
        <v>0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3"/>
      <c r="D39" s="34"/>
      <c r="E39" s="35"/>
      <c r="F39" s="35"/>
      <c r="G39" s="35"/>
      <c r="H39" s="35"/>
      <c r="I39" s="36"/>
      <c r="J39" s="9"/>
      <c r="K39" s="9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3"/>
      <c r="D40" s="37"/>
      <c r="E40" s="38"/>
      <c r="F40" s="38"/>
      <c r="G40" s="38"/>
      <c r="H40" s="38"/>
      <c r="I40" s="39"/>
      <c r="J40" s="9"/>
      <c r="K40" s="9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1"/>
      <c r="E41" s="32"/>
      <c r="F41" s="32"/>
      <c r="G41" s="32"/>
      <c r="H41" s="32"/>
      <c r="I41" s="33"/>
      <c r="J41" s="9"/>
      <c r="K41" s="9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6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7"/>
      <c r="D53" s="21"/>
      <c r="E53" s="21"/>
      <c r="F53" s="21"/>
      <c r="G53" s="21"/>
      <c r="H53" s="21"/>
      <c r="I53" s="21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0"/>
        <v>46</v>
      </c>
      <c r="C54" s="3"/>
      <c r="D54" s="34"/>
      <c r="E54" s="35"/>
      <c r="F54" s="35"/>
      <c r="G54" s="35"/>
      <c r="H54" s="35"/>
      <c r="I54" s="36"/>
      <c r="J54" s="3"/>
      <c r="K54" s="3"/>
      <c r="L54" s="3"/>
      <c r="M54" s="3"/>
      <c r="N54" s="3"/>
      <c r="O54" s="3"/>
      <c r="P54" s="3"/>
      <c r="Q54" s="10"/>
    </row>
    <row r="55" spans="2:17" x14ac:dyDescent="0.25">
      <c r="C55" s="46"/>
      <c r="D55" s="46"/>
      <c r="E55" s="1"/>
      <c r="H55" s="51" t="s">
        <v>19</v>
      </c>
      <c r="I55" s="51"/>
      <c r="J55" s="11">
        <f t="shared" ref="J55:P55" si="1">COUNTIF(J9:J54,"&gt;=70")</f>
        <v>29</v>
      </c>
      <c r="K55" s="11">
        <f t="shared" si="1"/>
        <v>29</v>
      </c>
      <c r="L55" s="11">
        <f t="shared" si="1"/>
        <v>29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5">
        <f>COUNTIF(Q9:Q49,"&gt;=70")</f>
        <v>0</v>
      </c>
    </row>
    <row r="56" spans="2:17" x14ac:dyDescent="0.25">
      <c r="C56" s="46"/>
      <c r="D56" s="46"/>
      <c r="E56" s="8"/>
      <c r="H56" s="49" t="s">
        <v>20</v>
      </c>
      <c r="I56" s="49"/>
      <c r="J56" s="12">
        <f t="shared" ref="J56:Q56" si="2">COUNTIF(J9:J54,"&lt;70")</f>
        <v>1</v>
      </c>
      <c r="K56" s="12">
        <f t="shared" si="2"/>
        <v>1</v>
      </c>
      <c r="L56" s="12">
        <f t="shared" si="2"/>
        <v>1</v>
      </c>
      <c r="M56" s="12">
        <f t="shared" si="2"/>
        <v>30</v>
      </c>
      <c r="N56" s="12">
        <f t="shared" si="2"/>
        <v>30</v>
      </c>
      <c r="O56" s="12">
        <f t="shared" si="2"/>
        <v>30</v>
      </c>
      <c r="P56" s="12">
        <f t="shared" si="2"/>
        <v>30</v>
      </c>
      <c r="Q56" s="12">
        <f t="shared" si="2"/>
        <v>0</v>
      </c>
    </row>
    <row r="57" spans="2:17" x14ac:dyDescent="0.25">
      <c r="C57" s="46"/>
      <c r="D57" s="46"/>
      <c r="E57" s="46"/>
      <c r="H57" s="49" t="s">
        <v>21</v>
      </c>
      <c r="I57" s="49"/>
      <c r="J57" s="12">
        <f t="shared" ref="J57:Q57" si="3">COUNT(J9:J54)</f>
        <v>30</v>
      </c>
      <c r="K57" s="12">
        <f t="shared" si="3"/>
        <v>30</v>
      </c>
      <c r="L57" s="12">
        <f t="shared" si="3"/>
        <v>30</v>
      </c>
      <c r="M57" s="12">
        <f t="shared" si="3"/>
        <v>30</v>
      </c>
      <c r="N57" s="12">
        <f t="shared" si="3"/>
        <v>30</v>
      </c>
      <c r="O57" s="12">
        <f t="shared" si="3"/>
        <v>30</v>
      </c>
      <c r="P57" s="12">
        <f t="shared" si="3"/>
        <v>30</v>
      </c>
      <c r="Q57" s="12">
        <f t="shared" si="3"/>
        <v>0</v>
      </c>
    </row>
    <row r="58" spans="2:17" x14ac:dyDescent="0.25">
      <c r="C58" s="46"/>
      <c r="D58" s="46"/>
      <c r="E58" s="1"/>
      <c r="H58" s="48" t="s">
        <v>16</v>
      </c>
      <c r="I58" s="48"/>
      <c r="J58" s="13">
        <f>J55/J57</f>
        <v>0.96666666666666667</v>
      </c>
      <c r="K58" s="14">
        <f t="shared" ref="K58:Q58" si="4">K55/K57</f>
        <v>0.96666666666666667</v>
      </c>
      <c r="L58" s="14">
        <f t="shared" si="4"/>
        <v>0.96666666666666667</v>
      </c>
      <c r="M58" s="14">
        <f t="shared" si="4"/>
        <v>0</v>
      </c>
      <c r="N58" s="14">
        <f t="shared" si="4"/>
        <v>0</v>
      </c>
      <c r="O58" s="14">
        <f t="shared" si="4"/>
        <v>0</v>
      </c>
      <c r="P58" s="14">
        <f t="shared" si="4"/>
        <v>0</v>
      </c>
      <c r="Q58" s="14" t="e">
        <f t="shared" si="4"/>
        <v>#DIV/0!</v>
      </c>
    </row>
    <row r="59" spans="2:17" x14ac:dyDescent="0.25">
      <c r="C59" s="46"/>
      <c r="D59" s="46"/>
      <c r="E59" s="1"/>
      <c r="H59" s="48" t="s">
        <v>17</v>
      </c>
      <c r="I59" s="48"/>
      <c r="J59" s="13">
        <f>J56/J57</f>
        <v>3.3333333333333333E-2</v>
      </c>
      <c r="K59" s="13">
        <f t="shared" ref="K59:Q59" si="5">K56/K57</f>
        <v>3.3333333333333333E-2</v>
      </c>
      <c r="L59" s="14">
        <f t="shared" si="5"/>
        <v>3.3333333333333333E-2</v>
      </c>
      <c r="M59" s="14">
        <f t="shared" si="5"/>
        <v>1</v>
      </c>
      <c r="N59" s="14">
        <f t="shared" si="5"/>
        <v>1</v>
      </c>
      <c r="O59" s="14">
        <f t="shared" si="5"/>
        <v>1</v>
      </c>
      <c r="P59" s="14">
        <f t="shared" si="5"/>
        <v>1</v>
      </c>
      <c r="Q59" s="14" t="e">
        <f t="shared" si="5"/>
        <v>#DIV/0!</v>
      </c>
    </row>
    <row r="60" spans="2:17" x14ac:dyDescent="0.25">
      <c r="C60" s="46"/>
      <c r="D60" s="46"/>
      <c r="E60" s="8"/>
    </row>
    <row r="61" spans="2:17" x14ac:dyDescent="0.25">
      <c r="C61" s="1"/>
      <c r="D61" s="1"/>
      <c r="E61" s="8"/>
    </row>
    <row r="62" spans="2:17" x14ac:dyDescent="0.25">
      <c r="J62" s="38"/>
      <c r="K62" s="38"/>
      <c r="L62" s="38"/>
      <c r="M62" s="38"/>
      <c r="N62" s="38"/>
      <c r="O62" s="38"/>
      <c r="P62" s="38"/>
    </row>
    <row r="63" spans="2:17" x14ac:dyDescent="0.25">
      <c r="J63" s="50" t="s">
        <v>18</v>
      </c>
      <c r="K63" s="50"/>
      <c r="L63" s="50"/>
      <c r="M63" s="50"/>
      <c r="N63" s="50"/>
      <c r="O63" s="50"/>
      <c r="P63" s="50"/>
    </row>
  </sheetData>
  <mergeCells count="68">
    <mergeCell ref="H59:I59"/>
    <mergeCell ref="J63:P63"/>
    <mergeCell ref="J62:P62"/>
    <mergeCell ref="D9:I9"/>
    <mergeCell ref="D10:I10"/>
    <mergeCell ref="D11:I11"/>
    <mergeCell ref="D12:I12"/>
    <mergeCell ref="D13:I13"/>
    <mergeCell ref="D15:I15"/>
    <mergeCell ref="D16:I16"/>
    <mergeCell ref="C59:D59"/>
    <mergeCell ref="C60:D60"/>
    <mergeCell ref="D28:I28"/>
    <mergeCell ref="D29:I29"/>
    <mergeCell ref="H55:I55"/>
    <mergeCell ref="C58:D58"/>
    <mergeCell ref="C57:E57"/>
    <mergeCell ref="H58:I58"/>
    <mergeCell ref="H56:I56"/>
    <mergeCell ref="H57:I57"/>
    <mergeCell ref="D42:I42"/>
    <mergeCell ref="D43:I43"/>
    <mergeCell ref="D44:I44"/>
    <mergeCell ref="D46:I46"/>
    <mergeCell ref="C56:D56"/>
    <mergeCell ref="D49:I49"/>
    <mergeCell ref="C55:D55"/>
    <mergeCell ref="D50:I50"/>
    <mergeCell ref="D51:I51"/>
    <mergeCell ref="D52:I52"/>
    <mergeCell ref="D53:I53"/>
    <mergeCell ref="D54:I54"/>
    <mergeCell ref="B2:P2"/>
    <mergeCell ref="D17:I17"/>
    <mergeCell ref="D22:I22"/>
    <mergeCell ref="D23:I23"/>
    <mergeCell ref="D21:I21"/>
    <mergeCell ref="C3:P3"/>
    <mergeCell ref="D4:G4"/>
    <mergeCell ref="J4:K4"/>
    <mergeCell ref="N4:O4"/>
    <mergeCell ref="D6:G6"/>
    <mergeCell ref="D8:I8"/>
    <mergeCell ref="D19:I19"/>
    <mergeCell ref="I6:J6"/>
    <mergeCell ref="K6:P6"/>
    <mergeCell ref="D33:I33"/>
    <mergeCell ref="D34:I34"/>
    <mergeCell ref="D31:I31"/>
    <mergeCell ref="D45:I45"/>
    <mergeCell ref="D39:I39"/>
    <mergeCell ref="D40:I40"/>
    <mergeCell ref="D47:I47"/>
    <mergeCell ref="D48:I48"/>
    <mergeCell ref="D14:I14"/>
    <mergeCell ref="D18:I18"/>
    <mergeCell ref="D20:I20"/>
    <mergeCell ref="D26:I26"/>
    <mergeCell ref="D24:I24"/>
    <mergeCell ref="D25:I25"/>
    <mergeCell ref="D27:I27"/>
    <mergeCell ref="D30:I30"/>
    <mergeCell ref="D38:I38"/>
    <mergeCell ref="D41:I41"/>
    <mergeCell ref="D35:I35"/>
    <mergeCell ref="D36:I36"/>
    <mergeCell ref="D37:I37"/>
    <mergeCell ref="D32:I3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opLeftCell="A4" zoomScale="98" zoomScaleNormal="98" workbookViewId="0">
      <selection activeCell="U27" sqref="U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20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20" x14ac:dyDescent="0.25">
      <c r="C4" t="s">
        <v>0</v>
      </c>
      <c r="D4" s="42" t="s">
        <v>88</v>
      </c>
      <c r="E4" s="42"/>
      <c r="F4" s="42"/>
      <c r="G4" s="42"/>
      <c r="I4" t="s">
        <v>1</v>
      </c>
      <c r="J4" s="43" t="s">
        <v>89</v>
      </c>
      <c r="K4" s="43"/>
      <c r="M4" t="s">
        <v>2</v>
      </c>
      <c r="N4" s="44">
        <v>45560</v>
      </c>
      <c r="O4" s="44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3" t="s">
        <v>80</v>
      </c>
      <c r="E6" s="43"/>
      <c r="F6" s="43"/>
      <c r="G6" s="43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6" t="s">
        <v>90</v>
      </c>
      <c r="D9" s="53" t="s">
        <v>91</v>
      </c>
      <c r="E9" s="53"/>
      <c r="F9" s="53"/>
      <c r="G9" s="53"/>
      <c r="H9" s="53"/>
      <c r="I9" s="53"/>
      <c r="J9" s="4">
        <v>90</v>
      </c>
      <c r="K9" s="4">
        <v>90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/>
      <c r="T9" s="1"/>
    </row>
    <row r="10" spans="2:20" x14ac:dyDescent="0.25">
      <c r="B10" s="6">
        <f>B9+1</f>
        <v>2</v>
      </c>
      <c r="C10" s="6" t="s">
        <v>114</v>
      </c>
      <c r="D10" s="52" t="s">
        <v>92</v>
      </c>
      <c r="E10" s="52"/>
      <c r="F10" s="52"/>
      <c r="G10" s="52"/>
      <c r="H10" s="52"/>
      <c r="I10" s="52"/>
      <c r="J10" s="4">
        <v>95</v>
      </c>
      <c r="K10" s="4">
        <v>95</v>
      </c>
      <c r="L10" s="4">
        <v>95</v>
      </c>
      <c r="M10" s="4">
        <v>0</v>
      </c>
      <c r="N10" s="4">
        <v>0</v>
      </c>
      <c r="O10" s="4">
        <v>0</v>
      </c>
      <c r="P10" s="4">
        <v>0</v>
      </c>
      <c r="Q10" s="10"/>
      <c r="T10" s="1"/>
    </row>
    <row r="11" spans="2:20" x14ac:dyDescent="0.25">
      <c r="B11" s="6">
        <f t="shared" ref="B11:B53" si="0">B10+1</f>
        <v>3</v>
      </c>
      <c r="C11" s="6" t="s">
        <v>115</v>
      </c>
      <c r="D11" s="52" t="s">
        <v>93</v>
      </c>
      <c r="E11" s="52"/>
      <c r="F11" s="52"/>
      <c r="G11" s="52"/>
      <c r="H11" s="52"/>
      <c r="I11" s="52"/>
      <c r="J11" s="4">
        <v>90</v>
      </c>
      <c r="K11" s="4">
        <v>90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/>
      <c r="T11" s="1"/>
    </row>
    <row r="12" spans="2:20" x14ac:dyDescent="0.25">
      <c r="B12" s="6">
        <f t="shared" si="0"/>
        <v>4</v>
      </c>
      <c r="C12" s="6" t="s">
        <v>116</v>
      </c>
      <c r="D12" s="52" t="s">
        <v>94</v>
      </c>
      <c r="E12" s="52"/>
      <c r="F12" s="52"/>
      <c r="G12" s="52"/>
      <c r="H12" s="52"/>
      <c r="I12" s="52"/>
      <c r="J12" s="4">
        <v>90</v>
      </c>
      <c r="K12" s="4">
        <v>90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/>
      <c r="T12" s="1"/>
    </row>
    <row r="13" spans="2:20" x14ac:dyDescent="0.25">
      <c r="B13" s="6">
        <f t="shared" si="0"/>
        <v>5</v>
      </c>
      <c r="C13" s="6" t="s">
        <v>117</v>
      </c>
      <c r="D13" s="52" t="s">
        <v>95</v>
      </c>
      <c r="E13" s="52"/>
      <c r="F13" s="52"/>
      <c r="G13" s="52"/>
      <c r="H13" s="52"/>
      <c r="I13" s="52"/>
      <c r="J13" s="4">
        <v>95</v>
      </c>
      <c r="K13" s="4">
        <v>95</v>
      </c>
      <c r="L13" s="4">
        <v>95</v>
      </c>
      <c r="M13" s="4">
        <v>0</v>
      </c>
      <c r="N13" s="4">
        <v>0</v>
      </c>
      <c r="O13" s="4">
        <v>0</v>
      </c>
      <c r="P13" s="4">
        <v>0</v>
      </c>
      <c r="Q13" s="10"/>
      <c r="T13" s="1"/>
    </row>
    <row r="14" spans="2:20" x14ac:dyDescent="0.25">
      <c r="B14" s="6">
        <f t="shared" si="0"/>
        <v>6</v>
      </c>
      <c r="C14" s="6" t="s">
        <v>118</v>
      </c>
      <c r="D14" s="52" t="s">
        <v>96</v>
      </c>
      <c r="E14" s="52"/>
      <c r="F14" s="52"/>
      <c r="G14" s="52"/>
      <c r="H14" s="52"/>
      <c r="I14" s="52"/>
      <c r="J14" s="4">
        <v>95</v>
      </c>
      <c r="K14" s="4">
        <v>95</v>
      </c>
      <c r="L14" s="4">
        <v>95</v>
      </c>
      <c r="M14" s="4">
        <v>0</v>
      </c>
      <c r="N14" s="4">
        <v>0</v>
      </c>
      <c r="O14" s="4">
        <v>0</v>
      </c>
      <c r="P14" s="4">
        <v>0</v>
      </c>
      <c r="Q14" s="10"/>
      <c r="T14" s="1"/>
    </row>
    <row r="15" spans="2:20" x14ac:dyDescent="0.25">
      <c r="B15" s="6">
        <f t="shared" si="0"/>
        <v>7</v>
      </c>
      <c r="C15" s="6" t="s">
        <v>119</v>
      </c>
      <c r="D15" s="52" t="s">
        <v>97</v>
      </c>
      <c r="E15" s="52"/>
      <c r="F15" s="52"/>
      <c r="G15" s="52"/>
      <c r="H15" s="52"/>
      <c r="I15" s="52"/>
      <c r="J15" s="4">
        <v>95</v>
      </c>
      <c r="K15" s="4">
        <v>95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/>
      <c r="T15" s="1"/>
    </row>
    <row r="16" spans="2:20" x14ac:dyDescent="0.25">
      <c r="B16" s="6">
        <f t="shared" si="0"/>
        <v>8</v>
      </c>
      <c r="C16" s="6" t="s">
        <v>120</v>
      </c>
      <c r="D16" s="52" t="s">
        <v>98</v>
      </c>
      <c r="E16" s="52"/>
      <c r="F16" s="52"/>
      <c r="G16" s="52"/>
      <c r="H16" s="52"/>
      <c r="I16" s="52"/>
      <c r="J16" s="4">
        <v>95</v>
      </c>
      <c r="K16" s="4">
        <v>95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/>
      <c r="T16" s="1"/>
    </row>
    <row r="17" spans="2:20" x14ac:dyDescent="0.25">
      <c r="B17" s="6">
        <f t="shared" si="0"/>
        <v>9</v>
      </c>
      <c r="C17" s="6" t="s">
        <v>121</v>
      </c>
      <c r="D17" s="52" t="s">
        <v>99</v>
      </c>
      <c r="E17" s="52"/>
      <c r="F17" s="52"/>
      <c r="G17" s="52"/>
      <c r="H17" s="52"/>
      <c r="I17" s="52"/>
      <c r="J17" s="4">
        <v>95</v>
      </c>
      <c r="K17" s="4">
        <v>95</v>
      </c>
      <c r="L17" s="4">
        <v>95</v>
      </c>
      <c r="M17" s="4">
        <v>0</v>
      </c>
      <c r="N17" s="4">
        <v>0</v>
      </c>
      <c r="O17" s="4">
        <v>0</v>
      </c>
      <c r="P17" s="4">
        <v>0</v>
      </c>
      <c r="Q17" s="10"/>
      <c r="T17" s="1"/>
    </row>
    <row r="18" spans="2:20" x14ac:dyDescent="0.25">
      <c r="B18" s="6">
        <f t="shared" si="0"/>
        <v>10</v>
      </c>
      <c r="C18" s="6" t="s">
        <v>122</v>
      </c>
      <c r="D18" s="52" t="s">
        <v>100</v>
      </c>
      <c r="E18" s="52"/>
      <c r="F18" s="52"/>
      <c r="G18" s="52"/>
      <c r="H18" s="52"/>
      <c r="I18" s="52"/>
      <c r="J18" s="4">
        <v>90</v>
      </c>
      <c r="K18" s="4">
        <v>90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/>
      <c r="T18" s="1"/>
    </row>
    <row r="19" spans="2:20" x14ac:dyDescent="0.25">
      <c r="B19" s="6">
        <f t="shared" si="0"/>
        <v>11</v>
      </c>
      <c r="C19" s="6" t="s">
        <v>123</v>
      </c>
      <c r="D19" s="52" t="s">
        <v>101</v>
      </c>
      <c r="E19" s="52"/>
      <c r="F19" s="52"/>
      <c r="G19" s="52"/>
      <c r="H19" s="52"/>
      <c r="I19" s="52"/>
      <c r="J19" s="4">
        <v>95</v>
      </c>
      <c r="K19" s="4">
        <v>95</v>
      </c>
      <c r="L19" s="4">
        <v>95</v>
      </c>
      <c r="M19" s="4">
        <v>0</v>
      </c>
      <c r="N19" s="4">
        <v>0</v>
      </c>
      <c r="O19" s="4">
        <v>0</v>
      </c>
      <c r="P19" s="4">
        <v>0</v>
      </c>
      <c r="Q19" s="10"/>
      <c r="T19" s="1"/>
    </row>
    <row r="20" spans="2:20" x14ac:dyDescent="0.25">
      <c r="B20" s="6">
        <f t="shared" si="0"/>
        <v>12</v>
      </c>
      <c r="C20" s="6" t="s">
        <v>124</v>
      </c>
      <c r="D20" s="52" t="s">
        <v>102</v>
      </c>
      <c r="E20" s="52"/>
      <c r="F20" s="52"/>
      <c r="G20" s="52"/>
      <c r="H20" s="52"/>
      <c r="I20" s="52"/>
      <c r="J20" s="4">
        <v>95</v>
      </c>
      <c r="K20" s="4">
        <v>95</v>
      </c>
      <c r="L20" s="4">
        <v>95</v>
      </c>
      <c r="M20" s="4">
        <v>0</v>
      </c>
      <c r="N20" s="4">
        <v>0</v>
      </c>
      <c r="O20" s="4">
        <v>0</v>
      </c>
      <c r="P20" s="4">
        <v>0</v>
      </c>
      <c r="Q20" s="10"/>
      <c r="T20" s="1"/>
    </row>
    <row r="21" spans="2:20" x14ac:dyDescent="0.25">
      <c r="B21" s="6">
        <f t="shared" si="0"/>
        <v>13</v>
      </c>
      <c r="C21" s="6" t="s">
        <v>125</v>
      </c>
      <c r="D21" s="52" t="s">
        <v>103</v>
      </c>
      <c r="E21" s="52"/>
      <c r="F21" s="52"/>
      <c r="G21" s="52"/>
      <c r="H21" s="52"/>
      <c r="I21" s="52"/>
      <c r="J21" s="4">
        <v>95</v>
      </c>
      <c r="K21" s="4">
        <v>95</v>
      </c>
      <c r="L21" s="4">
        <v>95</v>
      </c>
      <c r="M21" s="4">
        <v>0</v>
      </c>
      <c r="N21" s="4">
        <v>0</v>
      </c>
      <c r="O21" s="4">
        <v>0</v>
      </c>
      <c r="P21" s="4">
        <v>0</v>
      </c>
      <c r="Q21" s="10"/>
      <c r="T21" s="1"/>
    </row>
    <row r="22" spans="2:20" x14ac:dyDescent="0.25">
      <c r="B22" s="6">
        <f t="shared" si="0"/>
        <v>14</v>
      </c>
      <c r="C22" s="6" t="s">
        <v>126</v>
      </c>
      <c r="D22" s="52" t="s">
        <v>104</v>
      </c>
      <c r="E22" s="52"/>
      <c r="F22" s="52"/>
      <c r="G22" s="52"/>
      <c r="H22" s="52"/>
      <c r="I22" s="52"/>
      <c r="J22" s="4">
        <v>85</v>
      </c>
      <c r="K22" s="4">
        <v>85</v>
      </c>
      <c r="L22" s="4">
        <v>85</v>
      </c>
      <c r="M22" s="4">
        <v>0</v>
      </c>
      <c r="N22" s="4">
        <v>0</v>
      </c>
      <c r="O22" s="4">
        <v>0</v>
      </c>
      <c r="P22" s="4">
        <v>0</v>
      </c>
      <c r="Q22" s="10"/>
      <c r="T22" s="1"/>
    </row>
    <row r="23" spans="2:20" x14ac:dyDescent="0.25">
      <c r="B23" s="6">
        <f t="shared" si="0"/>
        <v>15</v>
      </c>
      <c r="C23" s="6" t="s">
        <v>127</v>
      </c>
      <c r="D23" s="52" t="s">
        <v>105</v>
      </c>
      <c r="E23" s="52"/>
      <c r="F23" s="52"/>
      <c r="G23" s="52"/>
      <c r="H23" s="52"/>
      <c r="I23" s="52"/>
      <c r="J23" s="4">
        <v>90</v>
      </c>
      <c r="K23" s="4">
        <v>90</v>
      </c>
      <c r="L23" s="4">
        <v>85</v>
      </c>
      <c r="M23" s="4">
        <v>0</v>
      </c>
      <c r="N23" s="4">
        <v>0</v>
      </c>
      <c r="O23" s="4">
        <v>0</v>
      </c>
      <c r="P23" s="4">
        <v>0</v>
      </c>
      <c r="Q23" s="10"/>
      <c r="T23" s="1"/>
    </row>
    <row r="24" spans="2:20" x14ac:dyDescent="0.25">
      <c r="B24" s="6">
        <f t="shared" si="0"/>
        <v>16</v>
      </c>
      <c r="C24" s="6" t="s">
        <v>128</v>
      </c>
      <c r="D24" s="52" t="s">
        <v>106</v>
      </c>
      <c r="E24" s="52"/>
      <c r="F24" s="52"/>
      <c r="G24" s="52"/>
      <c r="H24" s="52"/>
      <c r="I24" s="52"/>
      <c r="J24" s="4">
        <v>90</v>
      </c>
      <c r="K24" s="4">
        <v>90</v>
      </c>
      <c r="L24" s="4">
        <v>90</v>
      </c>
      <c r="M24" s="4">
        <v>0</v>
      </c>
      <c r="N24" s="4">
        <v>0</v>
      </c>
      <c r="O24" s="4">
        <v>0</v>
      </c>
      <c r="P24" s="4">
        <v>0</v>
      </c>
      <c r="Q24" s="10"/>
      <c r="T24" s="1"/>
    </row>
    <row r="25" spans="2:20" x14ac:dyDescent="0.25">
      <c r="B25" s="6">
        <f t="shared" si="0"/>
        <v>17</v>
      </c>
      <c r="C25" s="6" t="s">
        <v>129</v>
      </c>
      <c r="D25" s="52" t="s">
        <v>107</v>
      </c>
      <c r="E25" s="52"/>
      <c r="F25" s="52"/>
      <c r="G25" s="52"/>
      <c r="H25" s="52"/>
      <c r="I25" s="52"/>
      <c r="J25" s="4">
        <v>92</v>
      </c>
      <c r="K25" s="4">
        <v>92</v>
      </c>
      <c r="L25" s="4">
        <v>92</v>
      </c>
      <c r="M25" s="4">
        <v>0</v>
      </c>
      <c r="N25" s="4">
        <v>0</v>
      </c>
      <c r="O25" s="4">
        <v>0</v>
      </c>
      <c r="P25" s="4">
        <v>0</v>
      </c>
      <c r="Q25" s="10"/>
      <c r="T25" s="1"/>
    </row>
    <row r="26" spans="2:20" x14ac:dyDescent="0.25">
      <c r="B26" s="6">
        <f t="shared" si="0"/>
        <v>18</v>
      </c>
      <c r="C26" s="6" t="s">
        <v>130</v>
      </c>
      <c r="D26" s="52" t="s">
        <v>108</v>
      </c>
      <c r="E26" s="52"/>
      <c r="F26" s="52"/>
      <c r="G26" s="52"/>
      <c r="H26" s="52"/>
      <c r="I26" s="52"/>
      <c r="J26" s="4">
        <v>95</v>
      </c>
      <c r="K26" s="4">
        <v>95</v>
      </c>
      <c r="L26" s="4">
        <v>95</v>
      </c>
      <c r="M26" s="4">
        <v>0</v>
      </c>
      <c r="N26" s="4">
        <v>0</v>
      </c>
      <c r="O26" s="4">
        <v>0</v>
      </c>
      <c r="P26" s="4">
        <v>0</v>
      </c>
      <c r="Q26" s="10"/>
      <c r="T26" s="1"/>
    </row>
    <row r="27" spans="2:20" x14ac:dyDescent="0.25">
      <c r="B27" s="6">
        <f t="shared" si="0"/>
        <v>19</v>
      </c>
      <c r="C27" s="6" t="s">
        <v>131</v>
      </c>
      <c r="D27" s="52" t="s">
        <v>109</v>
      </c>
      <c r="E27" s="52"/>
      <c r="F27" s="52"/>
      <c r="G27" s="52"/>
      <c r="H27" s="52"/>
      <c r="I27" s="52"/>
      <c r="J27" s="4">
        <v>95</v>
      </c>
      <c r="K27" s="4">
        <v>95</v>
      </c>
      <c r="L27" s="4">
        <v>95</v>
      </c>
      <c r="M27" s="4">
        <v>0</v>
      </c>
      <c r="N27" s="4">
        <v>0</v>
      </c>
      <c r="O27" s="4">
        <v>0</v>
      </c>
      <c r="P27" s="4">
        <v>0</v>
      </c>
      <c r="Q27" s="10"/>
      <c r="T27" s="1"/>
    </row>
    <row r="28" spans="2:20" x14ac:dyDescent="0.25">
      <c r="B28" s="6">
        <f t="shared" si="0"/>
        <v>20</v>
      </c>
      <c r="C28" s="6" t="s">
        <v>132</v>
      </c>
      <c r="D28" s="52" t="s">
        <v>110</v>
      </c>
      <c r="E28" s="52"/>
      <c r="F28" s="52"/>
      <c r="G28" s="52"/>
      <c r="H28" s="52"/>
      <c r="I28" s="52"/>
      <c r="J28" s="4">
        <v>95</v>
      </c>
      <c r="K28" s="4">
        <v>95</v>
      </c>
      <c r="L28" s="4">
        <v>90</v>
      </c>
      <c r="M28" s="4">
        <v>0</v>
      </c>
      <c r="N28" s="4">
        <v>0</v>
      </c>
      <c r="O28" s="4">
        <v>0</v>
      </c>
      <c r="P28" s="4">
        <v>0</v>
      </c>
      <c r="Q28" s="10"/>
      <c r="T28" s="1"/>
    </row>
    <row r="29" spans="2:20" x14ac:dyDescent="0.25">
      <c r="B29" s="6">
        <f t="shared" si="0"/>
        <v>21</v>
      </c>
      <c r="C29" s="6" t="s">
        <v>133</v>
      </c>
      <c r="D29" s="52" t="s">
        <v>111</v>
      </c>
      <c r="E29" s="52"/>
      <c r="F29" s="52"/>
      <c r="G29" s="52"/>
      <c r="H29" s="52"/>
      <c r="I29" s="52"/>
      <c r="J29" s="4">
        <v>90</v>
      </c>
      <c r="K29" s="4">
        <v>90</v>
      </c>
      <c r="L29" s="4">
        <v>85</v>
      </c>
      <c r="M29" s="4">
        <v>0</v>
      </c>
      <c r="N29" s="4">
        <v>0</v>
      </c>
      <c r="O29" s="4">
        <v>0</v>
      </c>
      <c r="P29" s="4">
        <v>0</v>
      </c>
      <c r="Q29" s="10"/>
      <c r="T29" s="1"/>
    </row>
    <row r="30" spans="2:20" x14ac:dyDescent="0.25">
      <c r="B30" s="6">
        <f t="shared" si="0"/>
        <v>22</v>
      </c>
      <c r="C30" s="6" t="s">
        <v>113</v>
      </c>
      <c r="D30" s="52" t="s">
        <v>112</v>
      </c>
      <c r="E30" s="52"/>
      <c r="F30" s="52"/>
      <c r="G30" s="52"/>
      <c r="H30" s="52"/>
      <c r="I30" s="52"/>
      <c r="J30" s="4">
        <v>95</v>
      </c>
      <c r="K30" s="4">
        <v>95</v>
      </c>
      <c r="L30" s="4">
        <v>95</v>
      </c>
      <c r="M30" s="4">
        <v>0</v>
      </c>
      <c r="N30" s="4">
        <v>0</v>
      </c>
      <c r="O30" s="4">
        <v>0</v>
      </c>
      <c r="P30" s="4">
        <v>0</v>
      </c>
      <c r="Q30" s="10"/>
      <c r="T30" s="1"/>
    </row>
    <row r="31" spans="2:20" x14ac:dyDescent="0.25">
      <c r="B31" s="6">
        <f t="shared" si="0"/>
        <v>23</v>
      </c>
      <c r="C31" s="6"/>
      <c r="D31" s="52"/>
      <c r="E31" s="52"/>
      <c r="F31" s="52"/>
      <c r="G31" s="52"/>
      <c r="H31" s="52"/>
      <c r="I31" s="52"/>
      <c r="J31" s="4"/>
      <c r="K31" s="4"/>
      <c r="L31" s="4"/>
      <c r="M31" s="4"/>
      <c r="N31" s="4"/>
      <c r="O31" s="4"/>
      <c r="P31" s="4"/>
      <c r="Q31" s="10"/>
      <c r="T31" s="1"/>
    </row>
    <row r="32" spans="2:20" x14ac:dyDescent="0.25">
      <c r="B32" s="6">
        <f t="shared" si="0"/>
        <v>24</v>
      </c>
      <c r="C32" s="6"/>
      <c r="D32" s="52"/>
      <c r="E32" s="52"/>
      <c r="F32" s="52"/>
      <c r="G32" s="52"/>
      <c r="H32" s="52"/>
      <c r="I32" s="52"/>
      <c r="J32" s="4"/>
      <c r="K32" s="4"/>
      <c r="L32" s="4"/>
      <c r="M32" s="4"/>
      <c r="N32" s="4"/>
      <c r="O32" s="4"/>
      <c r="P32" s="4"/>
      <c r="Q32" s="10"/>
      <c r="T32" s="1"/>
    </row>
    <row r="33" spans="2:20" x14ac:dyDescent="0.25">
      <c r="B33" s="6">
        <f t="shared" si="0"/>
        <v>25</v>
      </c>
      <c r="C33" s="6"/>
      <c r="D33" s="52"/>
      <c r="E33" s="52"/>
      <c r="F33" s="52"/>
      <c r="G33" s="52"/>
      <c r="H33" s="52"/>
      <c r="I33" s="52"/>
      <c r="J33" s="4"/>
      <c r="K33" s="4"/>
      <c r="L33" s="4"/>
      <c r="M33" s="4"/>
      <c r="N33" s="4"/>
      <c r="O33" s="4"/>
      <c r="P33" s="4"/>
      <c r="Q33" s="10"/>
      <c r="T33" s="1"/>
    </row>
    <row r="34" spans="2:20" x14ac:dyDescent="0.25">
      <c r="B34" s="6">
        <f t="shared" si="0"/>
        <v>26</v>
      </c>
      <c r="C34" s="6"/>
      <c r="D34" s="52"/>
      <c r="E34" s="52"/>
      <c r="F34" s="52"/>
      <c r="G34" s="52"/>
      <c r="H34" s="52"/>
      <c r="I34" s="52"/>
      <c r="J34" s="4"/>
      <c r="K34" s="4"/>
      <c r="L34" s="4"/>
      <c r="M34" s="4"/>
      <c r="N34" s="4"/>
      <c r="O34" s="4"/>
      <c r="P34" s="4"/>
      <c r="Q34" s="10"/>
      <c r="T34" s="1"/>
    </row>
    <row r="35" spans="2:20" x14ac:dyDescent="0.25">
      <c r="B35" s="6">
        <f t="shared" si="0"/>
        <v>27</v>
      </c>
      <c r="C35" s="6"/>
      <c r="D35" s="52"/>
      <c r="E35" s="52"/>
      <c r="F35" s="52"/>
      <c r="G35" s="52"/>
      <c r="H35" s="52"/>
      <c r="I35" s="52"/>
      <c r="J35" s="4"/>
      <c r="K35" s="4"/>
      <c r="L35" s="4"/>
      <c r="M35" s="4"/>
      <c r="N35" s="4"/>
      <c r="O35" s="4"/>
      <c r="P35" s="4"/>
      <c r="Q35" s="10"/>
      <c r="T35" s="1"/>
    </row>
    <row r="36" spans="2:20" x14ac:dyDescent="0.25">
      <c r="B36" s="6">
        <f t="shared" si="0"/>
        <v>28</v>
      </c>
      <c r="C36" s="6"/>
      <c r="D36" s="52"/>
      <c r="E36" s="52"/>
      <c r="F36" s="52"/>
      <c r="G36" s="52"/>
      <c r="H36" s="52"/>
      <c r="I36" s="52"/>
      <c r="J36" s="4"/>
      <c r="K36" s="4"/>
      <c r="L36" s="4"/>
      <c r="M36" s="4"/>
      <c r="N36" s="4"/>
      <c r="O36" s="4"/>
      <c r="P36" s="4"/>
      <c r="Q36" s="10"/>
      <c r="T36" s="1"/>
    </row>
    <row r="37" spans="2:20" x14ac:dyDescent="0.25">
      <c r="B37" s="6">
        <f t="shared" si="0"/>
        <v>29</v>
      </c>
      <c r="C37" s="6"/>
      <c r="D37" s="52"/>
      <c r="E37" s="52"/>
      <c r="F37" s="52"/>
      <c r="G37" s="52"/>
      <c r="H37" s="52"/>
      <c r="I37" s="52"/>
      <c r="J37" s="4"/>
      <c r="K37" s="4"/>
      <c r="L37" s="4"/>
      <c r="M37" s="4"/>
      <c r="N37" s="4"/>
      <c r="O37" s="4"/>
      <c r="P37" s="4"/>
      <c r="Q37" s="10"/>
      <c r="T37" s="1"/>
    </row>
    <row r="38" spans="2:20" x14ac:dyDescent="0.25">
      <c r="B38" s="6">
        <f t="shared" si="0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20" x14ac:dyDescent="0.25">
      <c r="B39" s="6">
        <f t="shared" si="0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20" x14ac:dyDescent="0.25">
      <c r="B40" s="6">
        <f t="shared" si="0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20" x14ac:dyDescent="0.25">
      <c r="B41" s="6">
        <f t="shared" si="0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20" x14ac:dyDescent="0.25">
      <c r="B42" s="6">
        <f t="shared" si="0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20" x14ac:dyDescent="0.25">
      <c r="B43" s="6">
        <f t="shared" si="0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20" x14ac:dyDescent="0.25">
      <c r="B44" s="6">
        <f t="shared" si="0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20" x14ac:dyDescent="0.25">
      <c r="B45" s="6">
        <f t="shared" si="0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20" x14ac:dyDescent="0.25">
      <c r="B46" s="6">
        <f t="shared" si="0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20" x14ac:dyDescent="0.25">
      <c r="B47" s="6">
        <f t="shared" si="0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20" x14ac:dyDescent="0.25">
      <c r="B48" s="6">
        <f t="shared" si="0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46"/>
      <c r="D54" s="46"/>
      <c r="E54" s="1"/>
      <c r="H54" s="51" t="s">
        <v>19</v>
      </c>
      <c r="I54" s="51"/>
      <c r="J54" s="11">
        <f>COUNTIF(J9:J53,"&gt;=70")</f>
        <v>22</v>
      </c>
      <c r="K54" s="11">
        <f t="shared" ref="K54:P54" si="1">COUNTIF(K9:K53,"&gt;=70")</f>
        <v>22</v>
      </c>
      <c r="L54" s="11">
        <f t="shared" si="1"/>
        <v>22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46"/>
      <c r="D55" s="46"/>
      <c r="E55" s="8"/>
      <c r="H55" s="49" t="s">
        <v>20</v>
      </c>
      <c r="I55" s="49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22</v>
      </c>
      <c r="N55" s="12">
        <f t="shared" si="3"/>
        <v>22</v>
      </c>
      <c r="O55" s="12">
        <f t="shared" si="3"/>
        <v>22</v>
      </c>
      <c r="P55" s="12">
        <f t="shared" si="3"/>
        <v>22</v>
      </c>
      <c r="Q55" s="12">
        <f t="shared" si="3"/>
        <v>0</v>
      </c>
    </row>
    <row r="56" spans="2:17" x14ac:dyDescent="0.25">
      <c r="C56" s="46"/>
      <c r="D56" s="46"/>
      <c r="E56" s="46"/>
      <c r="H56" s="49" t="s">
        <v>21</v>
      </c>
      <c r="I56" s="49"/>
      <c r="J56" s="12">
        <f>COUNT(J9:J53)</f>
        <v>22</v>
      </c>
      <c r="K56" s="12">
        <f t="shared" ref="K56:Q56" si="4">COUNT(K9:K53)</f>
        <v>22</v>
      </c>
      <c r="L56" s="12">
        <f t="shared" si="4"/>
        <v>22</v>
      </c>
      <c r="M56" s="12">
        <f t="shared" si="4"/>
        <v>22</v>
      </c>
      <c r="N56" s="12">
        <f t="shared" si="4"/>
        <v>22</v>
      </c>
      <c r="O56" s="12">
        <f t="shared" si="4"/>
        <v>22</v>
      </c>
      <c r="P56" s="12">
        <f t="shared" si="4"/>
        <v>22</v>
      </c>
      <c r="Q56" s="12">
        <f t="shared" si="4"/>
        <v>0</v>
      </c>
    </row>
    <row r="57" spans="2:17" x14ac:dyDescent="0.25">
      <c r="C57" s="46"/>
      <c r="D57" s="46"/>
      <c r="E57" s="1"/>
      <c r="H57" s="48" t="s">
        <v>16</v>
      </c>
      <c r="I57" s="48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46"/>
      <c r="D58" s="46"/>
      <c r="E58" s="1"/>
      <c r="H58" s="48" t="s">
        <v>17</v>
      </c>
      <c r="I58" s="48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46"/>
      <c r="D59" s="46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zoomScale="84" zoomScaleNormal="84" workbookViewId="0">
      <selection activeCell="U16" sqref="U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21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21" x14ac:dyDescent="0.25">
      <c r="C4" t="s">
        <v>0</v>
      </c>
      <c r="D4" s="42" t="s">
        <v>156</v>
      </c>
      <c r="E4" s="42"/>
      <c r="F4" s="42"/>
      <c r="G4" s="42"/>
      <c r="I4" t="s">
        <v>1</v>
      </c>
      <c r="J4" s="43" t="s">
        <v>157</v>
      </c>
      <c r="K4" s="43"/>
      <c r="M4" t="s">
        <v>2</v>
      </c>
      <c r="N4" s="44">
        <v>45560</v>
      </c>
      <c r="O4" s="44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3" t="s">
        <v>80</v>
      </c>
      <c r="E6" s="43"/>
      <c r="F6" s="43"/>
      <c r="G6" s="43"/>
      <c r="I6" s="46" t="s">
        <v>22</v>
      </c>
      <c r="J6" s="46"/>
      <c r="K6" s="47" t="s">
        <v>25</v>
      </c>
      <c r="L6" s="47"/>
      <c r="M6" s="47"/>
      <c r="N6" s="47"/>
      <c r="O6" s="47"/>
      <c r="P6" s="47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134</v>
      </c>
      <c r="D9" s="52" t="s">
        <v>155</v>
      </c>
      <c r="E9" s="52"/>
      <c r="F9" s="52"/>
      <c r="G9" s="52"/>
      <c r="H9" s="52"/>
      <c r="I9" s="52"/>
      <c r="J9" s="9">
        <v>80</v>
      </c>
      <c r="K9" s="9">
        <v>80</v>
      </c>
      <c r="L9" s="9">
        <v>85</v>
      </c>
      <c r="M9" s="4"/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135</v>
      </c>
      <c r="D10" s="52" t="s">
        <v>145</v>
      </c>
      <c r="E10" s="52"/>
      <c r="F10" s="52"/>
      <c r="G10" s="52"/>
      <c r="H10" s="52"/>
      <c r="I10" s="52"/>
      <c r="J10" s="9">
        <v>80</v>
      </c>
      <c r="K10" s="9">
        <v>80</v>
      </c>
      <c r="L10" s="9">
        <v>75</v>
      </c>
      <c r="M10" s="4"/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136</v>
      </c>
      <c r="D11" s="52" t="s">
        <v>146</v>
      </c>
      <c r="E11" s="52"/>
      <c r="F11" s="52"/>
      <c r="G11" s="52"/>
      <c r="H11" s="52"/>
      <c r="I11" s="52"/>
      <c r="J11" s="9">
        <v>85</v>
      </c>
      <c r="K11" s="9">
        <v>85</v>
      </c>
      <c r="L11" s="9">
        <v>90</v>
      </c>
      <c r="M11" s="4"/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137</v>
      </c>
      <c r="D12" s="52" t="s">
        <v>147</v>
      </c>
      <c r="E12" s="52"/>
      <c r="F12" s="52"/>
      <c r="G12" s="52"/>
      <c r="H12" s="52"/>
      <c r="I12" s="52"/>
      <c r="J12" s="9">
        <v>90</v>
      </c>
      <c r="K12" s="9">
        <v>90</v>
      </c>
      <c r="L12" s="9">
        <v>85</v>
      </c>
      <c r="M12" s="4"/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138</v>
      </c>
      <c r="D13" s="52" t="s">
        <v>148</v>
      </c>
      <c r="E13" s="52"/>
      <c r="F13" s="52"/>
      <c r="G13" s="52"/>
      <c r="H13" s="52"/>
      <c r="I13" s="52"/>
      <c r="J13" s="9">
        <v>95</v>
      </c>
      <c r="K13" s="9">
        <v>95</v>
      </c>
      <c r="L13" s="9">
        <v>95</v>
      </c>
      <c r="M13" s="4"/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139</v>
      </c>
      <c r="D14" s="52" t="s">
        <v>149</v>
      </c>
      <c r="E14" s="52"/>
      <c r="F14" s="52"/>
      <c r="G14" s="52"/>
      <c r="H14" s="52"/>
      <c r="I14" s="52"/>
      <c r="J14" s="9">
        <v>95</v>
      </c>
      <c r="K14" s="9">
        <v>95</v>
      </c>
      <c r="L14" s="9">
        <v>90</v>
      </c>
      <c r="M14" s="4"/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 t="s">
        <v>140</v>
      </c>
      <c r="D15" s="52" t="s">
        <v>150</v>
      </c>
      <c r="E15" s="52"/>
      <c r="F15" s="52"/>
      <c r="G15" s="52"/>
      <c r="H15" s="52"/>
      <c r="I15" s="52"/>
      <c r="J15" s="9">
        <v>90</v>
      </c>
      <c r="K15" s="9">
        <v>85</v>
      </c>
      <c r="L15" s="9">
        <v>90</v>
      </c>
      <c r="M15" s="4"/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 t="s">
        <v>141</v>
      </c>
      <c r="D16" s="52" t="s">
        <v>151</v>
      </c>
      <c r="E16" s="52"/>
      <c r="F16" s="52"/>
      <c r="G16" s="52"/>
      <c r="H16" s="52"/>
      <c r="I16" s="52"/>
      <c r="J16" s="9">
        <v>95</v>
      </c>
      <c r="K16" s="9">
        <v>92</v>
      </c>
      <c r="L16" s="9">
        <v>93</v>
      </c>
      <c r="M16" s="4"/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142</v>
      </c>
      <c r="D17" s="52" t="s">
        <v>152</v>
      </c>
      <c r="E17" s="52"/>
      <c r="F17" s="52"/>
      <c r="G17" s="52"/>
      <c r="H17" s="52"/>
      <c r="I17" s="52"/>
      <c r="J17" s="9">
        <v>90</v>
      </c>
      <c r="K17" s="9">
        <v>90</v>
      </c>
      <c r="L17" s="9">
        <v>90</v>
      </c>
      <c r="M17" s="4"/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143</v>
      </c>
      <c r="D18" s="52" t="s">
        <v>153</v>
      </c>
      <c r="E18" s="52"/>
      <c r="F18" s="52"/>
      <c r="G18" s="52"/>
      <c r="H18" s="52"/>
      <c r="I18" s="52"/>
      <c r="J18" s="9">
        <v>85</v>
      </c>
      <c r="K18" s="9">
        <v>85</v>
      </c>
      <c r="L18" s="9">
        <v>85</v>
      </c>
      <c r="M18" s="4"/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144</v>
      </c>
      <c r="D19" s="52" t="s">
        <v>154</v>
      </c>
      <c r="E19" s="52"/>
      <c r="F19" s="52"/>
      <c r="G19" s="52"/>
      <c r="H19" s="52"/>
      <c r="I19" s="52"/>
      <c r="J19" s="9">
        <v>85</v>
      </c>
      <c r="K19" s="9">
        <v>85</v>
      </c>
      <c r="L19" s="9">
        <v>95</v>
      </c>
      <c r="M19" s="4"/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/>
      <c r="D20" s="52"/>
      <c r="E20" s="52"/>
      <c r="F20" s="52"/>
      <c r="G20" s="52"/>
      <c r="H20" s="52"/>
      <c r="I20" s="52"/>
      <c r="J20" s="9"/>
      <c r="K20" s="9"/>
      <c r="L20" s="4"/>
      <c r="M20" s="4"/>
      <c r="N20" s="4"/>
      <c r="O20" s="4"/>
      <c r="P20" s="4"/>
      <c r="Q20" s="10"/>
      <c r="U20" s="1"/>
    </row>
    <row r="21" spans="2:21" x14ac:dyDescent="0.25">
      <c r="B21" s="6">
        <f t="shared" si="0"/>
        <v>13</v>
      </c>
      <c r="C21" s="6"/>
      <c r="D21" s="52"/>
      <c r="E21" s="52"/>
      <c r="F21" s="52"/>
      <c r="G21" s="52"/>
      <c r="H21" s="52"/>
      <c r="I21" s="52"/>
      <c r="J21" s="9"/>
      <c r="K21" s="9"/>
      <c r="L21" s="4"/>
      <c r="M21" s="4"/>
      <c r="N21" s="4"/>
      <c r="O21" s="4"/>
      <c r="P21" s="4"/>
      <c r="Q21" s="10"/>
      <c r="U21" s="1"/>
    </row>
    <row r="22" spans="2:21" x14ac:dyDescent="0.25">
      <c r="B22" s="6">
        <f t="shared" si="0"/>
        <v>14</v>
      </c>
      <c r="C22" s="6"/>
      <c r="D22" s="52"/>
      <c r="E22" s="52"/>
      <c r="F22" s="52"/>
      <c r="G22" s="52"/>
      <c r="H22" s="52"/>
      <c r="I22" s="52"/>
      <c r="J22" s="9"/>
      <c r="K22" s="9"/>
      <c r="L22" s="4"/>
      <c r="M22" s="4"/>
      <c r="N22" s="4"/>
      <c r="O22" s="4"/>
      <c r="P22" s="4"/>
      <c r="Q22" s="10"/>
      <c r="U22" s="1"/>
    </row>
    <row r="23" spans="2:21" x14ac:dyDescent="0.25">
      <c r="B23" s="6">
        <f t="shared" si="0"/>
        <v>15</v>
      </c>
      <c r="C23" s="6"/>
      <c r="D23" s="52"/>
      <c r="E23" s="52"/>
      <c r="F23" s="52"/>
      <c r="G23" s="52"/>
      <c r="H23" s="52"/>
      <c r="I23" s="52"/>
      <c r="J23" s="9"/>
      <c r="K23" s="9"/>
      <c r="L23" s="4"/>
      <c r="M23" s="4"/>
      <c r="N23" s="4"/>
      <c r="O23" s="4"/>
      <c r="P23" s="4"/>
      <c r="Q23" s="10"/>
      <c r="U23" s="1"/>
    </row>
    <row r="24" spans="2:21" x14ac:dyDescent="0.25">
      <c r="B24" s="6">
        <f t="shared" si="0"/>
        <v>16</v>
      </c>
      <c r="C24" s="6"/>
      <c r="D24" s="52"/>
      <c r="E24" s="52"/>
      <c r="F24" s="52"/>
      <c r="G24" s="52"/>
      <c r="H24" s="52"/>
      <c r="I24" s="52"/>
      <c r="J24" s="9"/>
      <c r="K24" s="9"/>
      <c r="L24" s="4"/>
      <c r="M24" s="4"/>
      <c r="N24" s="4"/>
      <c r="O24" s="4"/>
      <c r="P24" s="4"/>
      <c r="Q24" s="10"/>
      <c r="U24" s="1"/>
    </row>
    <row r="25" spans="2:21" x14ac:dyDescent="0.25">
      <c r="B25" s="6">
        <f t="shared" si="0"/>
        <v>17</v>
      </c>
      <c r="C25" s="6"/>
      <c r="D25" s="52"/>
      <c r="E25" s="52"/>
      <c r="F25" s="52"/>
      <c r="G25" s="52"/>
      <c r="H25" s="52"/>
      <c r="I25" s="52"/>
      <c r="J25" s="9"/>
      <c r="K25" s="9"/>
      <c r="L25" s="4"/>
      <c r="M25" s="4"/>
      <c r="N25" s="4"/>
      <c r="O25" s="4"/>
      <c r="P25" s="4"/>
      <c r="Q25" s="10"/>
      <c r="U25" s="1"/>
    </row>
    <row r="26" spans="2:21" x14ac:dyDescent="0.25">
      <c r="B26" s="6">
        <f t="shared" si="0"/>
        <v>18</v>
      </c>
      <c r="C26" s="6"/>
      <c r="D26" s="52"/>
      <c r="E26" s="52"/>
      <c r="F26" s="52"/>
      <c r="G26" s="52"/>
      <c r="H26" s="52"/>
      <c r="I26" s="52"/>
      <c r="J26" s="9"/>
      <c r="K26" s="9"/>
      <c r="L26" s="4"/>
      <c r="M26" s="4"/>
      <c r="N26" s="4"/>
      <c r="O26" s="4"/>
      <c r="P26" s="4"/>
      <c r="Q26" s="10"/>
      <c r="U26" s="1"/>
    </row>
    <row r="27" spans="2:21" x14ac:dyDescent="0.25">
      <c r="B27" s="6">
        <f t="shared" si="0"/>
        <v>19</v>
      </c>
      <c r="C27" s="6"/>
      <c r="D27" s="52"/>
      <c r="E27" s="52"/>
      <c r="F27" s="52"/>
      <c r="G27" s="52"/>
      <c r="H27" s="52"/>
      <c r="I27" s="52"/>
      <c r="J27" s="9"/>
      <c r="K27" s="9"/>
      <c r="L27" s="4"/>
      <c r="M27" s="4"/>
      <c r="N27" s="4"/>
      <c r="O27" s="4"/>
      <c r="P27" s="4"/>
      <c r="Q27" s="10"/>
      <c r="U27" s="1"/>
    </row>
    <row r="28" spans="2:21" x14ac:dyDescent="0.25">
      <c r="B28" s="6">
        <f t="shared" si="0"/>
        <v>20</v>
      </c>
      <c r="C28" s="6"/>
      <c r="D28" s="52"/>
      <c r="E28" s="52"/>
      <c r="F28" s="52"/>
      <c r="G28" s="52"/>
      <c r="H28" s="52"/>
      <c r="I28" s="52"/>
      <c r="J28" s="9"/>
      <c r="K28" s="9"/>
      <c r="L28" s="4"/>
      <c r="M28" s="4"/>
      <c r="N28" s="4"/>
      <c r="O28" s="4"/>
      <c r="P28" s="4"/>
      <c r="Q28" s="10"/>
    </row>
    <row r="29" spans="2:21" x14ac:dyDescent="0.25">
      <c r="B29" s="6">
        <f t="shared" si="0"/>
        <v>21</v>
      </c>
      <c r="C29" s="6"/>
      <c r="D29" s="52"/>
      <c r="E29" s="52"/>
      <c r="F29" s="52"/>
      <c r="G29" s="52"/>
      <c r="H29" s="52"/>
      <c r="I29" s="52"/>
      <c r="J29" s="9"/>
      <c r="K29" s="9"/>
      <c r="L29" s="4"/>
      <c r="M29" s="4"/>
      <c r="N29" s="4"/>
      <c r="O29" s="4"/>
      <c r="P29" s="4"/>
      <c r="Q29" s="10"/>
    </row>
    <row r="30" spans="2:21" x14ac:dyDescent="0.25">
      <c r="B30" s="6">
        <f t="shared" si="0"/>
        <v>22</v>
      </c>
      <c r="C30" s="6"/>
      <c r="D30" s="52"/>
      <c r="E30" s="52"/>
      <c r="F30" s="52"/>
      <c r="G30" s="52"/>
      <c r="H30" s="52"/>
      <c r="I30" s="52"/>
      <c r="J30" s="9"/>
      <c r="K30" s="9"/>
      <c r="L30" s="4"/>
      <c r="M30" s="4"/>
      <c r="N30" s="4"/>
      <c r="O30" s="4"/>
      <c r="P30" s="4"/>
      <c r="Q30" s="10"/>
    </row>
    <row r="31" spans="2:21" x14ac:dyDescent="0.25">
      <c r="B31" s="6">
        <f t="shared" si="0"/>
        <v>23</v>
      </c>
      <c r="C31" s="6"/>
      <c r="D31" s="52"/>
      <c r="E31" s="52"/>
      <c r="F31" s="52"/>
      <c r="G31" s="52"/>
      <c r="H31" s="52"/>
      <c r="I31" s="52"/>
      <c r="J31" s="9"/>
      <c r="K31" s="9"/>
      <c r="L31" s="4"/>
      <c r="M31" s="4"/>
      <c r="N31" s="4"/>
      <c r="O31" s="4"/>
      <c r="P31" s="4"/>
      <c r="Q31" s="10"/>
    </row>
    <row r="32" spans="2:21" x14ac:dyDescent="0.25">
      <c r="B32" s="6">
        <f t="shared" si="0"/>
        <v>24</v>
      </c>
      <c r="C32" s="6"/>
      <c r="D32" s="52"/>
      <c r="E32" s="52"/>
      <c r="F32" s="52"/>
      <c r="G32" s="52"/>
      <c r="H32" s="52"/>
      <c r="I32" s="52"/>
      <c r="J32" s="9"/>
      <c r="K32" s="9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52"/>
      <c r="E33" s="52"/>
      <c r="F33" s="52"/>
      <c r="G33" s="52"/>
      <c r="H33" s="52"/>
      <c r="I33" s="52"/>
      <c r="J33" s="9"/>
      <c r="K33" s="9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52"/>
      <c r="E34" s="52"/>
      <c r="F34" s="52"/>
      <c r="G34" s="52"/>
      <c r="H34" s="52"/>
      <c r="I34" s="52"/>
      <c r="J34" s="9"/>
      <c r="K34" s="9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52"/>
      <c r="E35" s="52"/>
      <c r="F35" s="52"/>
      <c r="G35" s="52"/>
      <c r="H35" s="52"/>
      <c r="I35" s="52"/>
      <c r="J35" s="9"/>
      <c r="K35" s="9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52"/>
      <c r="E36" s="52"/>
      <c r="F36" s="52"/>
      <c r="G36" s="52"/>
      <c r="H36" s="52"/>
      <c r="I36" s="52"/>
      <c r="J36" s="9"/>
      <c r="K36" s="9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52"/>
      <c r="E37" s="52"/>
      <c r="F37" s="52"/>
      <c r="G37" s="52"/>
      <c r="H37" s="52"/>
      <c r="I37" s="52"/>
      <c r="J37" s="9"/>
      <c r="K37" s="9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52"/>
      <c r="E38" s="52"/>
      <c r="F38" s="52"/>
      <c r="G38" s="52"/>
      <c r="H38" s="52"/>
      <c r="I38" s="52"/>
      <c r="J38" s="9"/>
      <c r="K38" s="9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52"/>
      <c r="E39" s="52"/>
      <c r="F39" s="52"/>
      <c r="G39" s="52"/>
      <c r="H39" s="52"/>
      <c r="I39" s="52"/>
      <c r="J39" s="9"/>
      <c r="K39" s="9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52"/>
      <c r="E40" s="52"/>
      <c r="F40" s="52"/>
      <c r="G40" s="52"/>
      <c r="H40" s="52"/>
      <c r="I40" s="52"/>
      <c r="J40" s="9"/>
      <c r="K40" s="9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46"/>
      <c r="D54" s="46"/>
      <c r="E54" s="1"/>
      <c r="H54" s="51" t="s">
        <v>19</v>
      </c>
      <c r="I54" s="51"/>
      <c r="J54" s="11">
        <f>COUNTIF(J9:J53,"&gt;=70")</f>
        <v>11</v>
      </c>
      <c r="K54" s="11">
        <f t="shared" ref="K54:P54" si="1">COUNTIF(K9:K53,"&gt;=70")</f>
        <v>11</v>
      </c>
      <c r="L54" s="11">
        <f t="shared" si="1"/>
        <v>11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46"/>
      <c r="D55" s="46"/>
      <c r="E55" s="8"/>
      <c r="H55" s="49" t="s">
        <v>20</v>
      </c>
      <c r="I55" s="49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11</v>
      </c>
      <c r="O55" s="12">
        <f t="shared" si="3"/>
        <v>11</v>
      </c>
      <c r="P55" s="12">
        <f t="shared" si="3"/>
        <v>11</v>
      </c>
      <c r="Q55" s="12">
        <f t="shared" si="3"/>
        <v>0</v>
      </c>
    </row>
    <row r="56" spans="2:17" x14ac:dyDescent="0.25">
      <c r="C56" s="46"/>
      <c r="D56" s="46"/>
      <c r="E56" s="46"/>
      <c r="H56" s="49" t="s">
        <v>21</v>
      </c>
      <c r="I56" s="49"/>
      <c r="J56" s="12">
        <f>COUNT(J9:J53)</f>
        <v>11</v>
      </c>
      <c r="K56" s="12">
        <f t="shared" ref="K56:Q56" si="4">COUNT(K9:K53)</f>
        <v>11</v>
      </c>
      <c r="L56" s="12">
        <f t="shared" si="4"/>
        <v>11</v>
      </c>
      <c r="M56" s="12">
        <f t="shared" si="4"/>
        <v>0</v>
      </c>
      <c r="N56" s="12">
        <f t="shared" si="4"/>
        <v>11</v>
      </c>
      <c r="O56" s="12">
        <f t="shared" si="4"/>
        <v>11</v>
      </c>
      <c r="P56" s="12">
        <f t="shared" si="4"/>
        <v>11</v>
      </c>
      <c r="Q56" s="12">
        <f t="shared" si="4"/>
        <v>0</v>
      </c>
    </row>
    <row r="57" spans="2:17" x14ac:dyDescent="0.25">
      <c r="C57" s="46"/>
      <c r="D57" s="46"/>
      <c r="E57" s="1"/>
      <c r="H57" s="48" t="s">
        <v>16</v>
      </c>
      <c r="I57" s="48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 t="e">
        <f t="shared" si="5"/>
        <v>#DIV/0!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46"/>
      <c r="D58" s="46"/>
      <c r="E58" s="1"/>
      <c r="H58" s="48" t="s">
        <v>17</v>
      </c>
      <c r="I58" s="48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 t="e">
        <f t="shared" si="6"/>
        <v>#DIV/0!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46"/>
      <c r="D59" s="46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zoomScale="84" zoomScaleNormal="84" workbookViewId="0">
      <selection activeCell="T13" sqref="T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21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21" x14ac:dyDescent="0.25">
      <c r="C4" t="s">
        <v>0</v>
      </c>
      <c r="D4" s="42" t="s">
        <v>50</v>
      </c>
      <c r="E4" s="42"/>
      <c r="F4" s="42"/>
      <c r="G4" s="42"/>
      <c r="I4" t="s">
        <v>1</v>
      </c>
      <c r="J4" s="43" t="s">
        <v>212</v>
      </c>
      <c r="K4" s="43"/>
      <c r="M4" t="s">
        <v>2</v>
      </c>
      <c r="N4" s="44">
        <v>45560</v>
      </c>
      <c r="O4" s="44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3" t="s">
        <v>80</v>
      </c>
      <c r="E6" s="43"/>
      <c r="F6" s="43"/>
      <c r="G6" s="43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185</v>
      </c>
      <c r="D9" s="52" t="s">
        <v>158</v>
      </c>
      <c r="E9" s="52"/>
      <c r="F9" s="52"/>
      <c r="G9" s="52"/>
      <c r="H9" s="52"/>
      <c r="I9" s="52"/>
      <c r="J9" s="4">
        <v>85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186</v>
      </c>
      <c r="D10" s="52" t="s">
        <v>159</v>
      </c>
      <c r="E10" s="52"/>
      <c r="F10" s="52"/>
      <c r="G10" s="52"/>
      <c r="H10" s="52"/>
      <c r="I10" s="52"/>
      <c r="J10" s="4">
        <v>95</v>
      </c>
      <c r="K10" s="4">
        <v>95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187</v>
      </c>
      <c r="D11" s="52" t="s">
        <v>160</v>
      </c>
      <c r="E11" s="52"/>
      <c r="F11" s="52"/>
      <c r="G11" s="52"/>
      <c r="H11" s="52"/>
      <c r="I11" s="52"/>
      <c r="J11" s="4">
        <v>95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188</v>
      </c>
      <c r="D12" s="52" t="s">
        <v>161</v>
      </c>
      <c r="E12" s="52"/>
      <c r="F12" s="52"/>
      <c r="G12" s="52"/>
      <c r="H12" s="52"/>
      <c r="I12" s="52"/>
      <c r="J12" s="4">
        <v>90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189</v>
      </c>
      <c r="D13" s="52" t="s">
        <v>162</v>
      </c>
      <c r="E13" s="52"/>
      <c r="F13" s="52"/>
      <c r="G13" s="52"/>
      <c r="H13" s="52"/>
      <c r="I13" s="52"/>
      <c r="J13" s="4">
        <v>85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190</v>
      </c>
      <c r="D14" s="52" t="s">
        <v>163</v>
      </c>
      <c r="E14" s="52"/>
      <c r="F14" s="52"/>
      <c r="G14" s="52"/>
      <c r="H14" s="52"/>
      <c r="I14" s="52"/>
      <c r="J14" s="4">
        <v>80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 t="s">
        <v>191</v>
      </c>
      <c r="D15" s="52" t="s">
        <v>164</v>
      </c>
      <c r="E15" s="52"/>
      <c r="F15" s="52"/>
      <c r="G15" s="52"/>
      <c r="H15" s="52"/>
      <c r="I15" s="52"/>
      <c r="J15" s="4">
        <v>95</v>
      </c>
      <c r="K15" s="4">
        <v>95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 t="s">
        <v>192</v>
      </c>
      <c r="D16" s="52" t="s">
        <v>165</v>
      </c>
      <c r="E16" s="52"/>
      <c r="F16" s="52"/>
      <c r="G16" s="52"/>
      <c r="H16" s="52"/>
      <c r="I16" s="52"/>
      <c r="J16" s="4">
        <v>90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193</v>
      </c>
      <c r="D17" s="52" t="s">
        <v>166</v>
      </c>
      <c r="E17" s="52"/>
      <c r="F17" s="52"/>
      <c r="G17" s="52"/>
      <c r="H17" s="52"/>
      <c r="I17" s="52"/>
      <c r="J17" s="4">
        <v>95</v>
      </c>
      <c r="K17" s="4">
        <v>95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194</v>
      </c>
      <c r="D18" s="52" t="s">
        <v>167</v>
      </c>
      <c r="E18" s="52"/>
      <c r="F18" s="52"/>
      <c r="G18" s="52"/>
      <c r="H18" s="52"/>
      <c r="I18" s="52"/>
      <c r="J18" s="4">
        <v>85</v>
      </c>
      <c r="K18" s="4">
        <v>85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195</v>
      </c>
      <c r="D19" s="52" t="s">
        <v>168</v>
      </c>
      <c r="E19" s="52"/>
      <c r="F19" s="52"/>
      <c r="G19" s="52"/>
      <c r="H19" s="52"/>
      <c r="I19" s="52"/>
      <c r="J19" s="4">
        <v>85</v>
      </c>
      <c r="K19" s="4">
        <v>85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196</v>
      </c>
      <c r="D20" s="52" t="s">
        <v>169</v>
      </c>
      <c r="E20" s="52"/>
      <c r="F20" s="52"/>
      <c r="G20" s="52"/>
      <c r="H20" s="52"/>
      <c r="I20" s="52"/>
      <c r="J20" s="4">
        <v>90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197</v>
      </c>
      <c r="D21" s="52" t="s">
        <v>170</v>
      </c>
      <c r="E21" s="52"/>
      <c r="F21" s="52"/>
      <c r="G21" s="52"/>
      <c r="H21" s="52"/>
      <c r="I21" s="52"/>
      <c r="J21" s="4">
        <v>95</v>
      </c>
      <c r="K21" s="4">
        <v>95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198</v>
      </c>
      <c r="D22" s="30" t="s">
        <v>171</v>
      </c>
      <c r="E22" s="22"/>
      <c r="F22" s="22"/>
      <c r="G22" s="22"/>
      <c r="H22" s="22"/>
      <c r="I22" s="23"/>
      <c r="J22" s="4">
        <v>90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199</v>
      </c>
      <c r="D23" s="52" t="s">
        <v>172</v>
      </c>
      <c r="E23" s="52"/>
      <c r="F23" s="52"/>
      <c r="G23" s="52"/>
      <c r="H23" s="52"/>
      <c r="I23" s="52"/>
      <c r="J23" s="4">
        <v>90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200</v>
      </c>
      <c r="D24" s="52" t="s">
        <v>173</v>
      </c>
      <c r="E24" s="52"/>
      <c r="F24" s="52"/>
      <c r="G24" s="52"/>
      <c r="H24" s="52"/>
      <c r="I24" s="52"/>
      <c r="J24" s="4">
        <v>95</v>
      </c>
      <c r="K24" s="4">
        <v>95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201</v>
      </c>
      <c r="D25" s="52" t="s">
        <v>174</v>
      </c>
      <c r="E25" s="52"/>
      <c r="F25" s="52"/>
      <c r="G25" s="52"/>
      <c r="H25" s="52"/>
      <c r="I25" s="52"/>
      <c r="J25" s="4">
        <v>90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202</v>
      </c>
      <c r="D26" s="52" t="s">
        <v>175</v>
      </c>
      <c r="E26" s="52"/>
      <c r="F26" s="52"/>
      <c r="G26" s="52"/>
      <c r="H26" s="52"/>
      <c r="I26" s="52"/>
      <c r="J26" s="4">
        <v>85</v>
      </c>
      <c r="K26" s="4">
        <v>85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204</v>
      </c>
      <c r="D27" s="52" t="s">
        <v>176</v>
      </c>
      <c r="E27" s="52"/>
      <c r="F27" s="52"/>
      <c r="G27" s="52"/>
      <c r="H27" s="52"/>
      <c r="I27" s="52"/>
      <c r="J27" s="4">
        <v>90</v>
      </c>
      <c r="K27" s="4">
        <v>90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f t="shared" si="0"/>
        <v>20</v>
      </c>
      <c r="C28" s="6" t="s">
        <v>203</v>
      </c>
      <c r="D28" s="52" t="s">
        <v>177</v>
      </c>
      <c r="E28" s="52"/>
      <c r="F28" s="52"/>
      <c r="G28" s="52"/>
      <c r="H28" s="52"/>
      <c r="I28" s="52"/>
      <c r="J28" s="4">
        <v>95</v>
      </c>
      <c r="K28" s="4">
        <v>95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  <c r="U28" s="1"/>
    </row>
    <row r="29" spans="2:21" x14ac:dyDescent="0.25">
      <c r="B29" s="6">
        <f t="shared" si="0"/>
        <v>21</v>
      </c>
      <c r="C29" s="6" t="s">
        <v>205</v>
      </c>
      <c r="D29" s="52" t="s">
        <v>178</v>
      </c>
      <c r="E29" s="52"/>
      <c r="F29" s="52"/>
      <c r="G29" s="52"/>
      <c r="H29" s="52"/>
      <c r="I29" s="52"/>
      <c r="J29" s="4">
        <v>90</v>
      </c>
      <c r="K29" s="4">
        <v>90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206</v>
      </c>
      <c r="D30" s="52" t="s">
        <v>179</v>
      </c>
      <c r="E30" s="52"/>
      <c r="F30" s="52"/>
      <c r="G30" s="52"/>
      <c r="H30" s="52"/>
      <c r="I30" s="52"/>
      <c r="J30" s="4">
        <v>90</v>
      </c>
      <c r="K30" s="4">
        <v>90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207</v>
      </c>
      <c r="D31" s="52" t="s">
        <v>180</v>
      </c>
      <c r="E31" s="52"/>
      <c r="F31" s="52"/>
      <c r="G31" s="52"/>
      <c r="H31" s="52"/>
      <c r="I31" s="52"/>
      <c r="J31" s="4">
        <v>85</v>
      </c>
      <c r="K31" s="4">
        <v>85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208</v>
      </c>
      <c r="D32" s="52" t="s">
        <v>181</v>
      </c>
      <c r="E32" s="52"/>
      <c r="F32" s="52"/>
      <c r="G32" s="52"/>
      <c r="H32" s="52"/>
      <c r="I32" s="52"/>
      <c r="J32" s="4">
        <v>90</v>
      </c>
      <c r="K32" s="4">
        <v>90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209</v>
      </c>
      <c r="D33" s="52" t="s">
        <v>182</v>
      </c>
      <c r="E33" s="52"/>
      <c r="F33" s="52"/>
      <c r="G33" s="52"/>
      <c r="H33" s="52"/>
      <c r="I33" s="52"/>
      <c r="J33" s="4">
        <v>90</v>
      </c>
      <c r="K33" s="4">
        <v>90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210</v>
      </c>
      <c r="D34" s="52" t="s">
        <v>183</v>
      </c>
      <c r="E34" s="52"/>
      <c r="F34" s="52"/>
      <c r="G34" s="52"/>
      <c r="H34" s="52"/>
      <c r="I34" s="52"/>
      <c r="J34" s="4">
        <v>95</v>
      </c>
      <c r="K34" s="4">
        <v>95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211</v>
      </c>
      <c r="D35" s="52" t="s">
        <v>184</v>
      </c>
      <c r="E35" s="52"/>
      <c r="F35" s="52"/>
      <c r="G35" s="52"/>
      <c r="H35" s="52"/>
      <c r="I35" s="52"/>
      <c r="J35" s="4">
        <v>95</v>
      </c>
      <c r="K35" s="4">
        <v>95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46"/>
      <c r="D54" s="46"/>
      <c r="E54" s="1"/>
      <c r="H54" s="51" t="s">
        <v>19</v>
      </c>
      <c r="I54" s="51"/>
      <c r="J54" s="11">
        <f>COUNTIF(J9:J53,"&gt;=70")</f>
        <v>27</v>
      </c>
      <c r="K54" s="11">
        <f t="shared" ref="K54:P54" si="1">COUNTIF(K9:K53,"&gt;=70")</f>
        <v>27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46"/>
      <c r="D55" s="46"/>
      <c r="E55" s="8"/>
      <c r="H55" s="49" t="s">
        <v>20</v>
      </c>
      <c r="I55" s="49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27</v>
      </c>
      <c r="M55" s="12">
        <f t="shared" si="3"/>
        <v>27</v>
      </c>
      <c r="N55" s="12">
        <f t="shared" si="3"/>
        <v>27</v>
      </c>
      <c r="O55" s="12">
        <f t="shared" si="3"/>
        <v>27</v>
      </c>
      <c r="P55" s="12">
        <f t="shared" si="3"/>
        <v>27</v>
      </c>
      <c r="Q55" s="12">
        <f t="shared" si="3"/>
        <v>0</v>
      </c>
    </row>
    <row r="56" spans="2:17" x14ac:dyDescent="0.25">
      <c r="C56" s="46"/>
      <c r="D56" s="46"/>
      <c r="E56" s="46"/>
      <c r="H56" s="49" t="s">
        <v>21</v>
      </c>
      <c r="I56" s="49"/>
      <c r="J56" s="12">
        <f>COUNT(J9:J53)</f>
        <v>27</v>
      </c>
      <c r="K56" s="12">
        <f t="shared" ref="K56:Q56" si="4">COUNT(K9:K53)</f>
        <v>27</v>
      </c>
      <c r="L56" s="12">
        <f t="shared" si="4"/>
        <v>27</v>
      </c>
      <c r="M56" s="12">
        <f t="shared" si="4"/>
        <v>27</v>
      </c>
      <c r="N56" s="12">
        <f t="shared" si="4"/>
        <v>27</v>
      </c>
      <c r="O56" s="12">
        <f t="shared" si="4"/>
        <v>27</v>
      </c>
      <c r="P56" s="12">
        <f t="shared" si="4"/>
        <v>27</v>
      </c>
      <c r="Q56" s="12">
        <f t="shared" si="4"/>
        <v>0</v>
      </c>
    </row>
    <row r="57" spans="2:17" x14ac:dyDescent="0.25">
      <c r="C57" s="46"/>
      <c r="D57" s="46"/>
      <c r="E57" s="1"/>
      <c r="H57" s="48" t="s">
        <v>16</v>
      </c>
      <c r="I57" s="48"/>
      <c r="J57" s="13">
        <f>J54/J56</f>
        <v>1</v>
      </c>
      <c r="K57" s="14">
        <f t="shared" ref="K57:Q57" si="5">K54/K56</f>
        <v>1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46"/>
      <c r="D58" s="46"/>
      <c r="E58" s="1"/>
      <c r="H58" s="48" t="s">
        <v>17</v>
      </c>
      <c r="I58" s="48"/>
      <c r="J58" s="13">
        <f>J55/J56</f>
        <v>0</v>
      </c>
      <c r="K58" s="13">
        <f t="shared" ref="K58:Q58" si="6">K55/K56</f>
        <v>0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46"/>
      <c r="D59" s="46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7:I27"/>
    <mergeCell ref="D22:I22"/>
    <mergeCell ref="D21:I21"/>
    <mergeCell ref="D29:I29"/>
    <mergeCell ref="D20:I20"/>
    <mergeCell ref="D23:I23"/>
    <mergeCell ref="D24:I24"/>
    <mergeCell ref="D25:I25"/>
    <mergeCell ref="D26:I26"/>
    <mergeCell ref="D15:I15"/>
    <mergeCell ref="D16:I16"/>
    <mergeCell ref="D17:I17"/>
    <mergeCell ref="D18:I18"/>
    <mergeCell ref="D19:I19"/>
    <mergeCell ref="D30:I30"/>
    <mergeCell ref="D31:I31"/>
    <mergeCell ref="D37:I37"/>
    <mergeCell ref="D33:I33"/>
    <mergeCell ref="D28:I28"/>
    <mergeCell ref="D34:I34"/>
    <mergeCell ref="D35:I35"/>
    <mergeCell ref="D36:I36"/>
    <mergeCell ref="D32:I32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U62"/>
  <sheetViews>
    <sheetView zoomScale="84" zoomScaleNormal="84" workbookViewId="0">
      <selection activeCell="T34" sqref="T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2" t="s">
        <v>213</v>
      </c>
      <c r="E4" s="42"/>
      <c r="F4" s="42"/>
      <c r="G4" s="42"/>
      <c r="I4" t="s">
        <v>1</v>
      </c>
      <c r="J4" s="43" t="s">
        <v>212</v>
      </c>
      <c r="K4" s="43"/>
      <c r="M4" t="s">
        <v>2</v>
      </c>
      <c r="N4" s="44">
        <v>45560</v>
      </c>
      <c r="O4" s="4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3" t="s">
        <v>80</v>
      </c>
      <c r="E6" s="43"/>
      <c r="F6" s="43"/>
      <c r="G6" s="43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185</v>
      </c>
      <c r="D9" s="52" t="s">
        <v>158</v>
      </c>
      <c r="E9" s="52"/>
      <c r="F9" s="52"/>
      <c r="G9" s="52"/>
      <c r="H9" s="52"/>
      <c r="I9" s="52"/>
      <c r="J9" s="4">
        <v>95</v>
      </c>
      <c r="K9" s="4">
        <v>90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/>
    </row>
    <row r="10" spans="2:18" x14ac:dyDescent="0.25">
      <c r="B10" s="6">
        <f>B9+1</f>
        <v>2</v>
      </c>
      <c r="C10" s="6" t="s">
        <v>186</v>
      </c>
      <c r="D10" s="52" t="s">
        <v>159</v>
      </c>
      <c r="E10" s="52"/>
      <c r="F10" s="52"/>
      <c r="G10" s="52"/>
      <c r="H10" s="52"/>
      <c r="I10" s="52"/>
      <c r="J10" s="4">
        <v>95</v>
      </c>
      <c r="K10" s="4">
        <v>95</v>
      </c>
      <c r="L10" s="4">
        <v>95</v>
      </c>
      <c r="M10" s="4">
        <v>0</v>
      </c>
      <c r="N10" s="4">
        <v>0</v>
      </c>
      <c r="O10" s="4">
        <v>0</v>
      </c>
      <c r="P10" s="4">
        <v>0</v>
      </c>
      <c r="Q10" s="10"/>
    </row>
    <row r="11" spans="2:18" x14ac:dyDescent="0.25">
      <c r="B11" s="6">
        <f t="shared" ref="B11:B53" si="0">B10+1</f>
        <v>3</v>
      </c>
      <c r="C11" s="6" t="s">
        <v>187</v>
      </c>
      <c r="D11" s="52" t="s">
        <v>160</v>
      </c>
      <c r="E11" s="52"/>
      <c r="F11" s="52"/>
      <c r="G11" s="52"/>
      <c r="H11" s="52"/>
      <c r="I11" s="52"/>
      <c r="J11" s="4">
        <v>95</v>
      </c>
      <c r="K11" s="4">
        <v>90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/>
    </row>
    <row r="12" spans="2:18" x14ac:dyDescent="0.25">
      <c r="B12" s="6">
        <f t="shared" si="0"/>
        <v>4</v>
      </c>
      <c r="C12" s="6" t="s">
        <v>188</v>
      </c>
      <c r="D12" s="52" t="s">
        <v>161</v>
      </c>
      <c r="E12" s="52"/>
      <c r="F12" s="52"/>
      <c r="G12" s="52"/>
      <c r="H12" s="52"/>
      <c r="I12" s="52"/>
      <c r="J12" s="4">
        <v>90</v>
      </c>
      <c r="K12" s="4">
        <v>90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/>
    </row>
    <row r="13" spans="2:18" x14ac:dyDescent="0.25">
      <c r="B13" s="6">
        <f t="shared" si="0"/>
        <v>5</v>
      </c>
      <c r="C13" s="6" t="s">
        <v>189</v>
      </c>
      <c r="D13" s="52" t="s">
        <v>162</v>
      </c>
      <c r="E13" s="52"/>
      <c r="F13" s="52"/>
      <c r="G13" s="52"/>
      <c r="H13" s="52"/>
      <c r="I13" s="52"/>
      <c r="J13" s="4">
        <v>98</v>
      </c>
      <c r="K13" s="4">
        <v>90</v>
      </c>
      <c r="L13" s="4">
        <v>92</v>
      </c>
      <c r="M13" s="4">
        <v>0</v>
      </c>
      <c r="N13" s="4">
        <v>0</v>
      </c>
      <c r="O13" s="4">
        <v>0</v>
      </c>
      <c r="P13" s="4">
        <v>0</v>
      </c>
      <c r="Q13" s="10"/>
    </row>
    <row r="14" spans="2:18" x14ac:dyDescent="0.25">
      <c r="B14" s="6">
        <f t="shared" si="0"/>
        <v>6</v>
      </c>
      <c r="C14" s="6" t="s">
        <v>190</v>
      </c>
      <c r="D14" s="52" t="s">
        <v>163</v>
      </c>
      <c r="E14" s="52"/>
      <c r="F14" s="52"/>
      <c r="G14" s="52"/>
      <c r="H14" s="52"/>
      <c r="I14" s="52"/>
      <c r="J14" s="4">
        <v>85</v>
      </c>
      <c r="K14" s="4">
        <v>85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0"/>
    </row>
    <row r="15" spans="2:18" x14ac:dyDescent="0.25">
      <c r="B15" s="6">
        <f t="shared" si="0"/>
        <v>7</v>
      </c>
      <c r="C15" s="6" t="s">
        <v>191</v>
      </c>
      <c r="D15" s="52" t="s">
        <v>164</v>
      </c>
      <c r="E15" s="52"/>
      <c r="F15" s="52"/>
      <c r="G15" s="52"/>
      <c r="H15" s="52"/>
      <c r="I15" s="52"/>
      <c r="J15" s="4">
        <v>98</v>
      </c>
      <c r="K15" s="4">
        <v>92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/>
    </row>
    <row r="16" spans="2:18" x14ac:dyDescent="0.25">
      <c r="B16" s="6">
        <f t="shared" si="0"/>
        <v>8</v>
      </c>
      <c r="C16" s="6" t="s">
        <v>192</v>
      </c>
      <c r="D16" s="52" t="s">
        <v>165</v>
      </c>
      <c r="E16" s="52"/>
      <c r="F16" s="52"/>
      <c r="G16" s="52"/>
      <c r="H16" s="52"/>
      <c r="I16" s="52"/>
      <c r="J16" s="4">
        <v>93</v>
      </c>
      <c r="K16" s="4">
        <v>90</v>
      </c>
      <c r="L16" s="4">
        <v>92</v>
      </c>
      <c r="M16" s="4">
        <v>0</v>
      </c>
      <c r="N16" s="4">
        <v>0</v>
      </c>
      <c r="O16" s="4">
        <v>0</v>
      </c>
      <c r="P16" s="4">
        <v>0</v>
      </c>
      <c r="Q16" s="10"/>
    </row>
    <row r="17" spans="2:21" x14ac:dyDescent="0.25">
      <c r="B17" s="6">
        <f t="shared" si="0"/>
        <v>9</v>
      </c>
      <c r="C17" s="6" t="s">
        <v>193</v>
      </c>
      <c r="D17" s="52" t="s">
        <v>166</v>
      </c>
      <c r="E17" s="52"/>
      <c r="F17" s="52"/>
      <c r="G17" s="52"/>
      <c r="H17" s="52"/>
      <c r="I17" s="52"/>
      <c r="J17" s="4">
        <v>98</v>
      </c>
      <c r="K17" s="4">
        <v>92</v>
      </c>
      <c r="L17" s="4">
        <v>95</v>
      </c>
      <c r="M17" s="4">
        <v>0</v>
      </c>
      <c r="N17" s="4">
        <v>0</v>
      </c>
      <c r="O17" s="4">
        <v>0</v>
      </c>
      <c r="P17" s="4">
        <v>0</v>
      </c>
      <c r="Q17" s="10"/>
    </row>
    <row r="18" spans="2:21" x14ac:dyDescent="0.25">
      <c r="B18" s="6">
        <f t="shared" si="0"/>
        <v>10</v>
      </c>
      <c r="C18" s="6" t="s">
        <v>81</v>
      </c>
      <c r="D18" s="52" t="s">
        <v>82</v>
      </c>
      <c r="E18" s="52"/>
      <c r="F18" s="52"/>
      <c r="G18" s="52"/>
      <c r="H18" s="52"/>
      <c r="I18" s="52"/>
      <c r="J18" s="4">
        <v>90</v>
      </c>
      <c r="K18" s="4">
        <v>85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/>
      <c r="U18" t="s">
        <v>214</v>
      </c>
    </row>
    <row r="19" spans="2:21" x14ac:dyDescent="0.25">
      <c r="B19" s="6">
        <f t="shared" si="0"/>
        <v>11</v>
      </c>
      <c r="C19" s="6" t="s">
        <v>194</v>
      </c>
      <c r="D19" s="52" t="s">
        <v>167</v>
      </c>
      <c r="E19" s="52"/>
      <c r="F19" s="52"/>
      <c r="G19" s="52"/>
      <c r="H19" s="52"/>
      <c r="I19" s="52"/>
      <c r="J19" s="4">
        <v>98</v>
      </c>
      <c r="K19" s="4">
        <v>92</v>
      </c>
      <c r="L19" s="4">
        <v>92</v>
      </c>
      <c r="M19" s="4">
        <v>0</v>
      </c>
      <c r="N19" s="4">
        <v>0</v>
      </c>
      <c r="O19" s="4">
        <v>0</v>
      </c>
      <c r="P19" s="4">
        <v>0</v>
      </c>
      <c r="Q19" s="10"/>
    </row>
    <row r="20" spans="2:21" x14ac:dyDescent="0.25">
      <c r="B20" s="6">
        <f t="shared" si="0"/>
        <v>12</v>
      </c>
      <c r="C20" s="6" t="s">
        <v>195</v>
      </c>
      <c r="D20" s="52" t="s">
        <v>168</v>
      </c>
      <c r="E20" s="52"/>
      <c r="F20" s="52"/>
      <c r="G20" s="52"/>
      <c r="H20" s="52"/>
      <c r="I20" s="52"/>
      <c r="J20" s="4">
        <v>93</v>
      </c>
      <c r="K20" s="4">
        <v>90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/>
    </row>
    <row r="21" spans="2:21" x14ac:dyDescent="0.25">
      <c r="B21" s="6">
        <f t="shared" si="0"/>
        <v>13</v>
      </c>
      <c r="C21" s="6" t="s">
        <v>196</v>
      </c>
      <c r="D21" s="52" t="s">
        <v>169</v>
      </c>
      <c r="E21" s="52"/>
      <c r="F21" s="52"/>
      <c r="G21" s="52"/>
      <c r="H21" s="52"/>
      <c r="I21" s="52"/>
      <c r="J21" s="4">
        <v>90</v>
      </c>
      <c r="K21" s="4">
        <v>90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/>
    </row>
    <row r="22" spans="2:21" x14ac:dyDescent="0.25">
      <c r="B22" s="6">
        <f t="shared" si="0"/>
        <v>14</v>
      </c>
      <c r="C22" s="6" t="s">
        <v>197</v>
      </c>
      <c r="D22" s="52" t="s">
        <v>170</v>
      </c>
      <c r="E22" s="52"/>
      <c r="F22" s="52"/>
      <c r="G22" s="52"/>
      <c r="H22" s="52"/>
      <c r="I22" s="52"/>
      <c r="J22" s="4">
        <v>98</v>
      </c>
      <c r="K22" s="4">
        <v>92</v>
      </c>
      <c r="L22" s="4">
        <v>95</v>
      </c>
      <c r="M22" s="4">
        <v>0</v>
      </c>
      <c r="N22" s="4">
        <v>0</v>
      </c>
      <c r="O22" s="4">
        <v>0</v>
      </c>
      <c r="P22" s="4">
        <v>0</v>
      </c>
      <c r="Q22" s="10"/>
    </row>
    <row r="23" spans="2:21" x14ac:dyDescent="0.25">
      <c r="B23" s="6">
        <f t="shared" si="0"/>
        <v>15</v>
      </c>
      <c r="C23" s="6" t="s">
        <v>198</v>
      </c>
      <c r="D23" s="30" t="s">
        <v>171</v>
      </c>
      <c r="E23" s="22"/>
      <c r="F23" s="22"/>
      <c r="G23" s="22"/>
      <c r="H23" s="22"/>
      <c r="I23" s="23"/>
      <c r="J23" s="4">
        <v>96</v>
      </c>
      <c r="K23" s="4">
        <v>92</v>
      </c>
      <c r="L23" s="4">
        <v>90</v>
      </c>
      <c r="M23" s="4">
        <v>0</v>
      </c>
      <c r="N23" s="4">
        <v>0</v>
      </c>
      <c r="O23" s="4">
        <v>0</v>
      </c>
      <c r="P23" s="4">
        <v>0</v>
      </c>
      <c r="Q23" s="10"/>
    </row>
    <row r="24" spans="2:21" x14ac:dyDescent="0.25">
      <c r="B24" s="6">
        <f t="shared" si="0"/>
        <v>16</v>
      </c>
      <c r="C24" s="6" t="s">
        <v>199</v>
      </c>
      <c r="D24" s="52" t="s">
        <v>172</v>
      </c>
      <c r="E24" s="52"/>
      <c r="F24" s="52"/>
      <c r="G24" s="52"/>
      <c r="H24" s="52"/>
      <c r="I24" s="52"/>
      <c r="J24" s="4">
        <v>98</v>
      </c>
      <c r="K24" s="4">
        <v>92</v>
      </c>
      <c r="L24" s="4">
        <v>95</v>
      </c>
      <c r="M24" s="4">
        <v>0</v>
      </c>
      <c r="N24" s="4">
        <v>0</v>
      </c>
      <c r="O24" s="4">
        <v>0</v>
      </c>
      <c r="P24" s="4">
        <v>0</v>
      </c>
      <c r="Q24" s="10"/>
    </row>
    <row r="25" spans="2:21" x14ac:dyDescent="0.25">
      <c r="B25" s="6">
        <f t="shared" si="0"/>
        <v>17</v>
      </c>
      <c r="C25" s="6" t="s">
        <v>200</v>
      </c>
      <c r="D25" s="52" t="s">
        <v>173</v>
      </c>
      <c r="E25" s="52"/>
      <c r="F25" s="52"/>
      <c r="G25" s="52"/>
      <c r="H25" s="52"/>
      <c r="I25" s="52"/>
      <c r="J25" s="4">
        <v>98</v>
      </c>
      <c r="K25" s="4">
        <v>92</v>
      </c>
      <c r="L25" s="4">
        <v>95</v>
      </c>
      <c r="M25" s="4">
        <v>0</v>
      </c>
      <c r="N25" s="4">
        <v>0</v>
      </c>
      <c r="O25" s="4">
        <v>0</v>
      </c>
      <c r="P25" s="4">
        <v>0</v>
      </c>
      <c r="Q25" s="10"/>
    </row>
    <row r="26" spans="2:21" x14ac:dyDescent="0.25">
      <c r="B26" s="6">
        <f t="shared" si="0"/>
        <v>18</v>
      </c>
      <c r="C26" s="6" t="s">
        <v>201</v>
      </c>
      <c r="D26" s="52" t="s">
        <v>174</v>
      </c>
      <c r="E26" s="52"/>
      <c r="F26" s="52"/>
      <c r="G26" s="52"/>
      <c r="H26" s="52"/>
      <c r="I26" s="52"/>
      <c r="J26" s="4">
        <v>95</v>
      </c>
      <c r="K26" s="4">
        <v>95</v>
      </c>
      <c r="L26" s="4">
        <v>95</v>
      </c>
      <c r="M26" s="4">
        <v>0</v>
      </c>
      <c r="N26" s="4">
        <v>0</v>
      </c>
      <c r="O26" s="4">
        <v>0</v>
      </c>
      <c r="P26" s="4">
        <v>0</v>
      </c>
      <c r="Q26" s="10"/>
    </row>
    <row r="27" spans="2:21" x14ac:dyDescent="0.25">
      <c r="B27" s="6">
        <f t="shared" si="0"/>
        <v>19</v>
      </c>
      <c r="C27" s="6" t="s">
        <v>202</v>
      </c>
      <c r="D27" s="52" t="s">
        <v>175</v>
      </c>
      <c r="E27" s="52"/>
      <c r="F27" s="52"/>
      <c r="G27" s="52"/>
      <c r="H27" s="52"/>
      <c r="I27" s="52"/>
      <c r="J27" s="4">
        <v>96</v>
      </c>
      <c r="K27" s="4">
        <v>94</v>
      </c>
      <c r="L27" s="4">
        <v>95</v>
      </c>
      <c r="M27" s="4">
        <v>0</v>
      </c>
      <c r="N27" s="4">
        <v>0</v>
      </c>
      <c r="O27" s="4">
        <v>0</v>
      </c>
      <c r="P27" s="4">
        <v>0</v>
      </c>
      <c r="Q27" s="10"/>
    </row>
    <row r="28" spans="2:21" x14ac:dyDescent="0.25">
      <c r="B28" s="6">
        <f t="shared" si="0"/>
        <v>20</v>
      </c>
      <c r="C28" s="6" t="s">
        <v>204</v>
      </c>
      <c r="D28" s="52" t="s">
        <v>176</v>
      </c>
      <c r="E28" s="52"/>
      <c r="F28" s="52"/>
      <c r="G28" s="52"/>
      <c r="H28" s="52"/>
      <c r="I28" s="52"/>
      <c r="J28" s="4">
        <v>93</v>
      </c>
      <c r="K28" s="4">
        <v>90</v>
      </c>
      <c r="L28" s="4">
        <v>90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21" x14ac:dyDescent="0.25">
      <c r="B29" s="6">
        <f t="shared" si="0"/>
        <v>21</v>
      </c>
      <c r="C29" s="6" t="s">
        <v>203</v>
      </c>
      <c r="D29" s="52" t="s">
        <v>177</v>
      </c>
      <c r="E29" s="52"/>
      <c r="F29" s="52"/>
      <c r="G29" s="52"/>
      <c r="H29" s="52"/>
      <c r="I29" s="52"/>
      <c r="J29" s="4">
        <v>87</v>
      </c>
      <c r="K29" s="4">
        <v>85</v>
      </c>
      <c r="L29" s="4">
        <v>90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205</v>
      </c>
      <c r="D30" s="52" t="s">
        <v>178</v>
      </c>
      <c r="E30" s="52"/>
      <c r="F30" s="52"/>
      <c r="G30" s="52"/>
      <c r="H30" s="52"/>
      <c r="I30" s="52"/>
      <c r="J30" s="4">
        <v>90</v>
      </c>
      <c r="K30" s="4">
        <v>90</v>
      </c>
      <c r="L30" s="4">
        <v>90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206</v>
      </c>
      <c r="D31" s="52" t="s">
        <v>179</v>
      </c>
      <c r="E31" s="52"/>
      <c r="F31" s="52"/>
      <c r="G31" s="52"/>
      <c r="H31" s="52"/>
      <c r="I31" s="52"/>
      <c r="J31" s="4">
        <v>90</v>
      </c>
      <c r="K31" s="4">
        <v>90</v>
      </c>
      <c r="L31" s="4">
        <v>90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207</v>
      </c>
      <c r="D32" s="52" t="s">
        <v>180</v>
      </c>
      <c r="E32" s="52"/>
      <c r="F32" s="52"/>
      <c r="G32" s="52"/>
      <c r="H32" s="52"/>
      <c r="I32" s="52"/>
      <c r="J32" s="4">
        <v>98</v>
      </c>
      <c r="K32" s="4">
        <v>92</v>
      </c>
      <c r="L32" s="4">
        <v>92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208</v>
      </c>
      <c r="D33" s="52" t="s">
        <v>181</v>
      </c>
      <c r="E33" s="52"/>
      <c r="F33" s="52"/>
      <c r="G33" s="52"/>
      <c r="H33" s="52"/>
      <c r="I33" s="52"/>
      <c r="J33" s="4">
        <v>90</v>
      </c>
      <c r="K33" s="4">
        <v>85</v>
      </c>
      <c r="L33" s="4">
        <v>95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209</v>
      </c>
      <c r="D34" s="52" t="s">
        <v>182</v>
      </c>
      <c r="E34" s="52"/>
      <c r="F34" s="52"/>
      <c r="G34" s="52"/>
      <c r="H34" s="52"/>
      <c r="I34" s="52"/>
      <c r="J34" s="4">
        <v>94</v>
      </c>
      <c r="K34" s="4">
        <v>90</v>
      </c>
      <c r="L34" s="4">
        <v>90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210</v>
      </c>
      <c r="D35" s="52" t="s">
        <v>183</v>
      </c>
      <c r="E35" s="52"/>
      <c r="F35" s="52"/>
      <c r="G35" s="52"/>
      <c r="H35" s="52"/>
      <c r="I35" s="52"/>
      <c r="J35" s="4">
        <v>93</v>
      </c>
      <c r="K35" s="4">
        <v>92</v>
      </c>
      <c r="L35" s="4">
        <v>95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211</v>
      </c>
      <c r="D36" s="52" t="s">
        <v>184</v>
      </c>
      <c r="E36" s="52"/>
      <c r="F36" s="52"/>
      <c r="G36" s="52"/>
      <c r="H36" s="52"/>
      <c r="I36" s="52"/>
      <c r="J36" s="4">
        <v>98</v>
      </c>
      <c r="K36" s="4">
        <v>92</v>
      </c>
      <c r="L36" s="4">
        <v>95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46"/>
      <c r="D54" s="46"/>
      <c r="E54" s="1"/>
      <c r="H54" s="51" t="s">
        <v>19</v>
      </c>
      <c r="I54" s="51"/>
      <c r="J54" s="11">
        <f>COUNTIF(J9:J53,"&gt;=70")</f>
        <v>28</v>
      </c>
      <c r="K54" s="11">
        <f t="shared" ref="K54:P54" si="1">COUNTIF(K9:K53,"&gt;=70")</f>
        <v>28</v>
      </c>
      <c r="L54" s="11">
        <f t="shared" si="1"/>
        <v>28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46"/>
      <c r="D55" s="46"/>
      <c r="E55" s="8"/>
      <c r="H55" s="49" t="s">
        <v>20</v>
      </c>
      <c r="I55" s="49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28</v>
      </c>
      <c r="N55" s="12">
        <f t="shared" si="3"/>
        <v>28</v>
      </c>
      <c r="O55" s="12">
        <f t="shared" si="3"/>
        <v>28</v>
      </c>
      <c r="P55" s="12">
        <f t="shared" si="3"/>
        <v>28</v>
      </c>
      <c r="Q55" s="12">
        <f t="shared" si="3"/>
        <v>0</v>
      </c>
    </row>
    <row r="56" spans="2:17" x14ac:dyDescent="0.25">
      <c r="C56" s="46"/>
      <c r="D56" s="46"/>
      <c r="E56" s="46"/>
      <c r="H56" s="49" t="s">
        <v>21</v>
      </c>
      <c r="I56" s="49"/>
      <c r="J56" s="12">
        <f>COUNT(J9:J53)</f>
        <v>28</v>
      </c>
      <c r="K56" s="12">
        <f t="shared" ref="K56:Q56" si="4">COUNT(K9:K53)</f>
        <v>28</v>
      </c>
      <c r="L56" s="12">
        <f t="shared" si="4"/>
        <v>28</v>
      </c>
      <c r="M56" s="12">
        <f t="shared" si="4"/>
        <v>28</v>
      </c>
      <c r="N56" s="12">
        <f t="shared" si="4"/>
        <v>28</v>
      </c>
      <c r="O56" s="12">
        <f t="shared" si="4"/>
        <v>28</v>
      </c>
      <c r="P56" s="12">
        <f t="shared" si="4"/>
        <v>28</v>
      </c>
      <c r="Q56" s="12">
        <f t="shared" si="4"/>
        <v>0</v>
      </c>
    </row>
    <row r="57" spans="2:17" x14ac:dyDescent="0.25">
      <c r="C57" s="46"/>
      <c r="D57" s="46"/>
      <c r="E57" s="1"/>
      <c r="H57" s="48" t="s">
        <v>16</v>
      </c>
      <c r="I57" s="48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46"/>
      <c r="D58" s="46"/>
      <c r="E58" s="1"/>
      <c r="H58" s="48" t="s">
        <v>17</v>
      </c>
      <c r="I58" s="48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46"/>
      <c r="D59" s="46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 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Aarón Sánchez Isidoro</cp:lastModifiedBy>
  <cp:lastPrinted>2023-03-21T15:13:53Z</cp:lastPrinted>
  <dcterms:created xsi:type="dcterms:W3CDTF">2023-03-14T19:16:59Z</dcterms:created>
  <dcterms:modified xsi:type="dcterms:W3CDTF">2024-11-23T17:04:29Z</dcterms:modified>
</cp:coreProperties>
</file>