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5AC082EB-C3AC-4B41-B188-0B6835DB883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<sst xmlns="http://schemas.openxmlformats.org/spreadsheetml/2006/main" count="212" uniqueCount="48">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</sst>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11" zoomScale="96" zoomScaleNormal="96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44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11" t="s">
        <v>45</v>
      </c>
      <c r="B14" s="9" t="s">
        <v>21</v>
      </c>
      <c r="C14" s="9" t="s">
        <v>46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37</v>
      </c>
      <c r="B15" s="9" t="s">
        <v>21</v>
      </c>
      <c r="C15" s="9" t="s">
        <v>38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37</v>
      </c>
      <c r="B16" s="9" t="s">
        <v>21</v>
      </c>
      <c r="C16" s="9" t="s">
        <v>47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39</v>
      </c>
      <c r="B17" s="9"/>
      <c r="C17" s="9" t="s">
        <v>41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40</v>
      </c>
      <c r="B18" s="9" t="s">
        <v>21</v>
      </c>
      <c r="C18" s="9" t="s">
        <v>41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42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 spans="1:10" x14ac:dyDescent="0.2">
      <c r="A33" s="12"/>
    </row>
    <row r="34" spans="1:10" x14ac:dyDescent="0.2">
      <c r="B34" s="30" t="s">
        <v>27</v>
      </c>
      <c r="C34" s="30"/>
      <c r="D34" s="30"/>
      <c r="G34" s="31" t="s">
        <v>28</v>
      </c>
      <c r="H34" s="31"/>
      <c r="I34" s="31"/>
      <c r="J34" s="31"/>
    </row>
    <row r="35" spans="1:10" ht="62.25" customHeight="1" x14ac:dyDescent="0.2">
      <c r="B35" s="32"/>
      <c r="C35" s="32"/>
      <c r="D35" s="32"/>
      <c r="G35" s="33"/>
      <c r="H35" s="33"/>
      <c r="I35" s="33"/>
      <c r="J35" s="33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27" t="str">
        <f>B10</f>
        <v>MCE.AARÓN SÁNCHEZ ISIDORO</v>
      </c>
      <c r="C38" s="27"/>
      <c r="D38" s="27"/>
      <c r="E38" s="13"/>
      <c r="F38" s="13"/>
      <c r="G38" s="27" t="s">
        <v>33</v>
      </c>
      <c r="H38" s="27"/>
      <c r="I38" s="27"/>
      <c r="J3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topLeftCell="A12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11" t="s">
        <v>45</v>
      </c>
      <c r="B14" s="9" t="s">
        <v>43</v>
      </c>
      <c r="C14" s="9" t="s">
        <v>46</v>
      </c>
      <c r="D14" s="9" t="s">
        <v>31</v>
      </c>
      <c r="E14" s="9">
        <v>30</v>
      </c>
      <c r="F14" s="9">
        <v>29</v>
      </c>
      <c r="G14" s="9"/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0.86880000000000002</v>
      </c>
      <c r="N14" s="15">
        <v>0.66659999999999997</v>
      </c>
    </row>
    <row r="15" spans="1:14" s="11" customFormat="1" x14ac:dyDescent="0.2">
      <c r="A15" s="8" t="s">
        <v>37</v>
      </c>
      <c r="B15" s="9" t="s">
        <v>43</v>
      </c>
      <c r="C15" s="9" t="s">
        <v>38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24">
        <v>0.92800000000000005</v>
      </c>
      <c r="N15" s="15">
        <v>0.59089999999999998</v>
      </c>
    </row>
    <row r="16" spans="1:14" s="11" customFormat="1" x14ac:dyDescent="0.2">
      <c r="A16" s="8" t="s">
        <v>37</v>
      </c>
      <c r="B16" s="9" t="s">
        <v>43</v>
      </c>
      <c r="C16" s="9" t="s">
        <v>47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0.875</v>
      </c>
      <c r="N16" s="15">
        <v>0.45450000000000002</v>
      </c>
    </row>
    <row r="17" spans="1:15" s="11" customFormat="1" x14ac:dyDescent="0.2">
      <c r="A17" s="8" t="s">
        <v>39</v>
      </c>
      <c r="B17" s="9" t="s">
        <v>21</v>
      </c>
      <c r="C17" s="9" t="s">
        <v>41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24">
        <v>0.90180000000000005</v>
      </c>
      <c r="N17" s="15">
        <v>0.33329999999999999</v>
      </c>
    </row>
    <row r="18" spans="1:15" s="11" customFormat="1" ht="25.5" x14ac:dyDescent="0.2">
      <c r="A18" s="8" t="s">
        <v>40</v>
      </c>
      <c r="B18" s="9" t="s">
        <v>43</v>
      </c>
      <c r="C18" s="9" t="s">
        <v>41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23">
        <v>0.90500000000000003</v>
      </c>
      <c r="N18" s="15">
        <v>0.4642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/>
      <c r="I28" s="17">
        <f t="shared" ref="I28" si="2">(E28-SUM(F28:G28))-K28</f>
        <v>1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/>
      <c r="G14" s="9"/>
      <c r="H14" s="10"/>
      <c r="I14" s="9"/>
      <c r="J14" s="10"/>
      <c r="K14" s="9">
        <v>0</v>
      </c>
      <c r="L14" s="10">
        <f t="shared" ref="L14:L17" si="0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20</v>
      </c>
      <c r="F16" s="9"/>
      <c r="G16" s="9"/>
      <c r="H16" s="10"/>
      <c r="I16" s="9"/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98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19</v>
      </c>
      <c r="G14" s="9">
        <v>0</v>
      </c>
      <c r="H14" s="10"/>
      <c r="I14" s="9">
        <f t="shared" ref="I14:I15" si="0">(E14-SUM(F14:G14))-K14</f>
        <v>11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4">(E28-SUM(F28:G28))-K28</f>
        <v>27</v>
      </c>
      <c r="J28" s="18">
        <f t="shared" ref="J28" si="5">I28/E28</f>
        <v>0.14594594594594595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AGO 24 - ENE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40</v>
      </c>
      <c r="G28" s="17">
        <f>SUM(G14:G27)</f>
        <v>3</v>
      </c>
      <c r="H28" s="18">
        <f>SUM(F28:G28)/E28</f>
        <v>0.43877551020408162</v>
      </c>
      <c r="I28" s="17">
        <f t="shared" ref="I28" si="0">(E28-SUM(F28:G28))-K28</f>
        <v>55</v>
      </c>
      <c r="J28" s="18">
        <f t="shared" ref="J28" si="1">I28/E28</f>
        <v>0.56122448979591832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2024-11-23T18:00:03Z</dcterms:modified>
  <cp:category/>
  <cp:contentStatus/>
</cp:coreProperties>
</file>