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ARCIAL 4\"/>
    </mc:Choice>
  </mc:AlternateContent>
  <xr:revisionPtr revIDLastSave="0" documentId="13_ncr:1_{55FC619D-19A9-4433-89E9-00285EA746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ETRO A" sheetId="1" r:id="rId1"/>
    <sheet name="METRO B" sheetId="3" r:id="rId2"/>
    <sheet name="METRO C" sheetId="4" r:id="rId3"/>
    <sheet name="PRODUCCION" sheetId="5" r:id="rId4"/>
    <sheet name="MANU ESB" sheetId="6" r:id="rId5"/>
    <sheet name="LOGISTIC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5" l="1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26" i="1"/>
  <c r="Q27" i="1"/>
  <c r="Q28" i="1"/>
  <c r="Q29" i="1"/>
  <c r="Q30" i="1"/>
  <c r="Q31" i="1"/>
  <c r="Q32" i="1"/>
  <c r="Q33" i="1"/>
  <c r="Q34" i="1"/>
  <c r="Q35" i="1"/>
  <c r="Q9" i="1"/>
  <c r="Q10" i="1"/>
  <c r="Q11" i="1"/>
  <c r="Q12" i="1"/>
  <c r="Q13" i="1"/>
  <c r="Q14" i="1"/>
  <c r="Q15" i="1"/>
  <c r="O56" i="7"/>
  <c r="N56" i="7"/>
  <c r="M56" i="7"/>
  <c r="L56" i="7"/>
  <c r="K56" i="7"/>
  <c r="J56" i="7"/>
  <c r="I56" i="7"/>
  <c r="O55" i="7"/>
  <c r="O58" i="7" s="1"/>
  <c r="N55" i="7"/>
  <c r="N58" i="7" s="1"/>
  <c r="M55" i="7"/>
  <c r="M58" i="7" s="1"/>
  <c r="L55" i="7"/>
  <c r="K55" i="7"/>
  <c r="J55" i="7"/>
  <c r="I55" i="7"/>
  <c r="O54" i="7"/>
  <c r="O57" i="7" s="1"/>
  <c r="N54" i="7"/>
  <c r="N57" i="7" s="1"/>
  <c r="M54" i="7"/>
  <c r="M57" i="7" s="1"/>
  <c r="L54" i="7"/>
  <c r="K54" i="7"/>
  <c r="J54" i="7"/>
  <c r="I5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P9" i="7"/>
  <c r="L57" i="7" l="1"/>
  <c r="L58" i="7"/>
  <c r="K57" i="7"/>
  <c r="K58" i="7"/>
  <c r="J58" i="7"/>
  <c r="J57" i="7"/>
  <c r="I58" i="7"/>
  <c r="P56" i="7"/>
  <c r="I57" i="7"/>
  <c r="P54" i="7"/>
  <c r="P55" i="7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P54" i="6"/>
  <c r="P57" i="6" s="1"/>
  <c r="O54" i="6"/>
  <c r="O57" i="6" s="1"/>
  <c r="N54" i="6"/>
  <c r="N57" i="6" s="1"/>
  <c r="M54" i="6"/>
  <c r="L54" i="6"/>
  <c r="K54" i="6"/>
  <c r="J54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6" l="1"/>
  <c r="L57" i="6"/>
  <c r="K58" i="5"/>
  <c r="K57" i="5"/>
  <c r="P58" i="7"/>
  <c r="P57" i="7"/>
  <c r="K57" i="6"/>
  <c r="K58" i="6"/>
  <c r="M58" i="3"/>
  <c r="M57" i="3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6"/>
  <c r="Q58" i="3"/>
  <c r="Q57" i="6"/>
  <c r="Q58" i="4"/>
  <c r="Q57" i="5"/>
  <c r="Q57" i="4"/>
  <c r="Q57" i="3"/>
  <c r="Q22" i="1" l="1"/>
  <c r="Q23" i="1"/>
  <c r="Q24" i="1"/>
  <c r="Q25" i="1"/>
  <c r="Q16" i="1"/>
  <c r="Q17" i="1"/>
  <c r="Q18" i="1"/>
  <c r="Q19" i="1"/>
  <c r="Q20" i="1"/>
  <c r="Q21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<sst xmlns="http://schemas.openxmlformats.org/spreadsheetml/2006/main" count="389" uniqueCount="258">
  <si>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</si>
  <si>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</si>
  <si>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</si>
  <si>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</si>
  <si>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</si>
  <si>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</si>
  <si>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</si>
  <si>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</si>
  <si>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</si>
  <si>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</si>
  <si>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</si>
  <si>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</si>
  <si>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</si>
  <si>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</si>
  <si>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</si>
  <si>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</si>
  <si>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</si>
  <si>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</si>
  <si>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</si>
  <si>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</si>
  <si>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</si>
  <si>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</si>
  <si>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</si>
  <si>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</si>
  <si>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</si>
  <si>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MARTINEZ BARCENAS EMMANUEL</t>
  </si>
  <si>
    <t>MEZO XOLO JESUS ALBERTO</t>
  </si>
  <si>
    <t>MIROS LUCHO BENITO</t>
  </si>
  <si>
    <t>RAMIREZ ALEGRIA MARCO ANTONIO</t>
  </si>
  <si>
    <t>231U0015</t>
  </si>
  <si>
    <t>231U0017</t>
  </si>
  <si>
    <t>231U0028</t>
  </si>
  <si>
    <t>231U0664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</si>
  <si>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</si>
  <si>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</si>
  <si>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</si>
  <si>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</si>
  <si>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</si>
  <si>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</si>
  <si>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</si>
  <si>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</si>
  <si>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</si>
  <si>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</si>
  <si>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</si>
  <si>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BELLI ARRES LUIS MAURI</t>
  </si>
  <si>
    <t>TON LOPEZ MARIA FERNANDA</t>
  </si>
  <si>
    <t>221U0268</t>
  </si>
  <si>
    <t>221U0270</t>
  </si>
  <si>
    <t>ANDRADE CARMONA LESLIE</t>
  </si>
  <si>
    <t>221U0279</t>
  </si>
  <si>
    <t>221U0837</t>
  </si>
  <si>
    <t>221U0282</t>
  </si>
  <si>
    <t>CHONTAL VILLEGAS JORGE ALFREDO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</si>
  <si>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</si>
  <si>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</si>
  <si>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</si>
  <si>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</si>
  <si>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</si>
  <si>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</si>
  <si>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</si>
  <si>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221U0300</t>
  </si>
  <si>
    <t>221U0308</t>
  </si>
  <si>
    <t>221U0309</t>
  </si>
  <si>
    <t>221U0346</t>
  </si>
  <si>
    <t>221U0316</t>
  </si>
  <si>
    <t>221U0347</t>
  </si>
  <si>
    <t>221U0319</t>
  </si>
  <si>
    <t>PITALUA MARTINEZ ANDREA</t>
  </si>
  <si>
    <t>221U0320</t>
  </si>
  <si>
    <t>PUCHETA ARRES JUAN ANGEL</t>
  </si>
  <si>
    <t>221U0321</t>
  </si>
  <si>
    <t>PUCHETA PALAYOT KARINA GPE</t>
  </si>
  <si>
    <t>221U0322</t>
  </si>
  <si>
    <t>PUCHETA VILLEGAS SERGIO ALMIR</t>
  </si>
  <si>
    <t>221U0324</t>
  </si>
  <si>
    <t>221U0326</t>
  </si>
  <si>
    <t>ROSARIO OBIL DAVID</t>
  </si>
  <si>
    <t>221U0328</t>
  </si>
  <si>
    <t>221U0332</t>
  </si>
  <si>
    <t>TEMICH CHAGALA JOSE FERNANDO</t>
  </si>
  <si>
    <t>221U0333</t>
  </si>
  <si>
    <t>TEMICH ZAPO ORLANDO DE JESUS</t>
  </si>
  <si>
    <t>221U0334</t>
  </si>
  <si>
    <t>221U0337</t>
  </si>
  <si>
    <t>221U0341</t>
  </si>
  <si>
    <t>METROLOGIA Y NORMALIZACION</t>
  </si>
  <si>
    <t>301 A</t>
  </si>
  <si>
    <t>301 B</t>
  </si>
  <si>
    <t>AGOSTO - DICIEMBRE 2024</t>
  </si>
  <si>
    <t>301 C</t>
  </si>
  <si>
    <t>PRODUCCION</t>
  </si>
  <si>
    <t>505 B</t>
  </si>
  <si>
    <t>MANUFACTURA ESBELTA</t>
  </si>
  <si>
    <t>801 M</t>
  </si>
  <si>
    <t>LOGISTICA Y CADENA DE SUMINISTRO</t>
  </si>
  <si>
    <t>701 B</t>
  </si>
  <si>
    <t>231U0009</t>
  </si>
  <si>
    <t>231U0010</t>
  </si>
  <si>
    <t>231U0014</t>
  </si>
  <si>
    <t>231U0016</t>
  </si>
  <si>
    <t>213U0018</t>
  </si>
  <si>
    <t>213U0021</t>
  </si>
  <si>
    <t>213U0023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</si>
  <si>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</si>
  <si>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</si>
  <si>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</si>
  <si>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</si>
  <si>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</si>
  <si>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</si>
  <si>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</si>
  <si>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231U0098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</si>
  <si>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</si>
  <si>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</si>
  <si>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</si>
  <si>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</si>
  <si>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</si>
  <si>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</si>
  <si>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</si>
  <si>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</si>
  <si>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211U0118</t>
  </si>
  <si>
    <t>231U0078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</si>
  <si>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</si>
  <si>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</si>
  <si>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</si>
  <si>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</si>
  <si>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</si>
  <si>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</t>
  </si>
  <si>
    <t>BUENO MUÑIZ ALEXANDRA</t>
  </si>
  <si>
    <t>CARMONA OSORIO GABRIELA</t>
  </si>
  <si>
    <t>CHAGALA JIMENEZ GENESIS JHOVANNA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</si>
  <si>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</si>
  <si>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</si>
  <si>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</si>
  <si>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</si>
  <si>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</si>
  <si>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</si>
  <si>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</si>
  <si>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</si>
  <si>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</si>
  <si>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</si>
  <si>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</si>
  <si>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</si>
  <si>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</si>
  <si>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</si>
  <si>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</si>
  <si>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</si>
  <si>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TAXILAGA ARENAL ALEJANDRO DE JESUS</t>
  </si>
  <si>
    <t>VELASCO ALVAREZ CHELSEA NICOLE</t>
  </si>
  <si>
    <t>XALA FISCAL JESSICA DEL CARMEN</t>
  </si>
  <si>
    <t>231U0007</t>
  </si>
  <si>
    <t>ABSALON ABRAJAM JOSE ARMANDO</t>
  </si>
  <si>
    <t>231U0008</t>
  </si>
  <si>
    <t>AGUILAR GOMEZ CRISTOPHER</t>
  </si>
  <si>
    <t>231U0019</t>
  </si>
  <si>
    <t>BUSTAMANTE MARTINEZ JUDAS DE JESUS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</si>
  <si>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</si>
  <si>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</si>
  <si>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</si>
  <si>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</si>
  <si>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</si>
  <si>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</si>
  <si>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231U0031</t>
  </si>
  <si>
    <t>GARCIA GUERRERO CAROL</t>
  </si>
  <si>
    <t>231U0584</t>
  </si>
  <si>
    <t>HILARIO HERNANDEZ JOSE ARMANDO</t>
  </si>
  <si>
    <t>231U0051</t>
  </si>
  <si>
    <t>MIXTEGA ALTAMIRANO JANETH ARELY</t>
  </si>
  <si>
    <t>231U0054</t>
  </si>
  <si>
    <t>ORTIZ CAMACHO ZURIEL</t>
  </si>
  <si>
    <t>231U0057</t>
  </si>
  <si>
    <t>POLITO COBAXIN YULIANA</t>
  </si>
  <si>
    <t>231U0060</t>
  </si>
  <si>
    <t>PUCHETA PELAYO ESTRELLA ARLETT</t>
  </si>
  <si>
    <t>231U0064</t>
  </si>
  <si>
    <t>RAMIREZ PONCE LIZZETE</t>
  </si>
  <si>
    <t>231U0068</t>
  </si>
  <si>
    <t>REYES PAXTIAN UZZIEL</t>
  </si>
  <si>
    <t>231U0081</t>
  </si>
  <si>
    <t>VELAZQUEZ BAXIN ERIK RAUL</t>
  </si>
  <si>
    <t>231U0084</t>
  </si>
  <si>
    <t>VILLEGAS CHIGO MARIO NESTOR</t>
  </si>
  <si>
    <t>COUBERT JARAMILLO EMILY AILIN</t>
  </si>
  <si>
    <t>221U0074</t>
  </si>
  <si>
    <t>CRUZ ANDRADE ANGEL DE JESUS</t>
  </si>
  <si>
    <t>GONZALEZ ROBLES ADONAIS</t>
  </si>
  <si>
    <t>HERNANDEZ URIBE REGINA</t>
  </si>
  <si>
    <t>IXBA LAZCANO  FELIPE</t>
  </si>
  <si>
    <t>221U00101</t>
  </si>
  <si>
    <t>MONTALVO DOMINGUEZ KIARA VALERIA</t>
  </si>
  <si>
    <t>POLITO IXTEPAN IVANNA YAMILA</t>
  </si>
  <si>
    <t>SANCHEZ SINTA CLARISSA</t>
  </si>
  <si>
    <t>VICENTE BONFIL CITLALY DEL CARMEN</t>
  </si>
  <si>
    <t xml:space="preserve">VELASCO CATEMAXCA JESUS </t>
  </si>
  <si>
    <t>ALVAREZ MIXTEGA ITZEL ARELY</t>
  </si>
  <si>
    <t>CHAGALA PACHECO FLOR ELISA</t>
  </si>
  <si>
    <t>CHONTAL MUÑOZ ARELY NOHEMI</t>
  </si>
  <si>
    <t>HERRERA ROLON SAYRA</t>
  </si>
  <si>
    <t>LUCHO MUÑOZ ALEIDY</t>
  </si>
  <si>
    <t>221U0345</t>
  </si>
  <si>
    <t>LOPEZ CHIGUIL INDIRA</t>
  </si>
  <si>
    <t>MENDOZA ACULTECO CLAUDIA Y</t>
  </si>
  <si>
    <t>MEZO POLITO JULISSA</t>
  </si>
  <si>
    <t>221U0313</t>
  </si>
  <si>
    <t>MORALES HERNANDEZ SAMUEL</t>
  </si>
  <si>
    <t>MORISCO SANTANA EVELIN</t>
  </si>
  <si>
    <t>PAEZ GONZALEZ KENIA JOCELYN</t>
  </si>
  <si>
    <t>PALAS CHACHA DANIELA J</t>
  </si>
  <si>
    <t>RODRIGUEZ XOLO MONSERRAT</t>
  </si>
  <si>
    <t>SALAZAR MARCIAL ROSA ICELA</t>
  </si>
  <si>
    <t>TEOBA COTO MIGUEL A</t>
  </si>
  <si>
    <t>22IU0336</t>
  </si>
  <si>
    <t>USCANGA REYES CRISTOPHER</t>
  </si>
  <si>
    <t>VARA CHACHA FELISA GUADALUPE</t>
  </si>
  <si>
    <t xml:space="preserve">VERDEJO LUNA AGUSTIN </t>
  </si>
  <si>
    <t>211U0002</t>
  </si>
  <si>
    <t>CRUZ TEPACH ITZEL MARIANA</t>
  </si>
  <si>
    <t>201U0019</t>
  </si>
  <si>
    <t>FONSECA CRUZ ISRAEL</t>
  </si>
  <si>
    <t>211U0003</t>
  </si>
  <si>
    <t>GOXCON SOSA JOSE ANGEL</t>
  </si>
  <si>
    <t>231U0679</t>
  </si>
  <si>
    <t>HERNANDEZ MARTHEN SAMANTA GPE.</t>
  </si>
  <si>
    <t>201U0036</t>
  </si>
  <si>
    <t>MARTINEZ SOLIS ADDIEL DE JESUS</t>
  </si>
  <si>
    <t>191U0053</t>
  </si>
  <si>
    <t>MOTO TORRES GERARDO</t>
  </si>
  <si>
    <t>211U0006</t>
  </si>
  <si>
    <t>PATRICIO VALDIVIA JOSE CARLOS</t>
  </si>
  <si>
    <t>211U0599</t>
  </si>
  <si>
    <t>ANTEMATE AREVALO RAFAEL DE J</t>
  </si>
  <si>
    <t>241U0005</t>
  </si>
  <si>
    <t>CADENA IBARRA DAVID ELIAM</t>
  </si>
  <si>
    <t>211U0082</t>
  </si>
  <si>
    <t>CRUZ JUAREZ ALONDRA JARED</t>
  </si>
  <si>
    <t>211U0083</t>
  </si>
  <si>
    <t>CRUZ MARCIAL LILIANA ARLET</t>
  </si>
  <si>
    <t>211U0601</t>
  </si>
  <si>
    <t>GALINDO CATEMAXCA MAYBETH</t>
  </si>
  <si>
    <t>211U0093</t>
  </si>
  <si>
    <t>LOPEZ COTA KATIA NINEL</t>
  </si>
  <si>
    <t>211U0103</t>
  </si>
  <si>
    <t>MONTIEL XALA MARJORIE</t>
  </si>
  <si>
    <t>211U0104</t>
  </si>
  <si>
    <t>MONTUFA LASCARES MILERNA G</t>
  </si>
  <si>
    <t>211U0105</t>
  </si>
  <si>
    <t>ORTIZ MORALES MANUEL ALEJANDRO</t>
  </si>
  <si>
    <t>211U0106</t>
  </si>
  <si>
    <t>PAXTIAN BAXIN ANAHI</t>
  </si>
  <si>
    <t>211U0113</t>
  </si>
  <si>
    <t>RINCON PEDROSA OMAR YAEL</t>
  </si>
  <si>
    <t>211U0115</t>
  </si>
  <si>
    <t>RIVEROL SANTOS PABLO</t>
  </si>
  <si>
    <t>211U0122</t>
  </si>
  <si>
    <t>TOTO POLITO ROSARIO DEL CARMEN</t>
  </si>
  <si>
    <t>211U0123</t>
  </si>
  <si>
    <t>URIETA MARTINEZ KARINA</t>
  </si>
  <si>
    <t>211U0566</t>
  </si>
  <si>
    <t>VERGARA FERNANDEZ IRAK JAFET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</si>
</sst>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12" zoomScaleNormal="112" workbookViewId="0">
      <selection activeCell="T8" sqref="T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7" t="s">
        <v>85</v>
      </c>
      <c r="E4" s="37"/>
      <c r="F4" s="37"/>
      <c r="G4" s="37"/>
      <c r="I4" t="s">
        <v>1</v>
      </c>
      <c r="J4" s="25" t="s">
        <v>86</v>
      </c>
      <c r="K4" s="25"/>
      <c r="M4" t="s">
        <v>2</v>
      </c>
      <c r="N4" s="38">
        <v>45637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27" t="s">
        <v>22</v>
      </c>
      <c r="J6" s="27"/>
      <c r="K6" s="23" t="s">
        <v>24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96</v>
      </c>
      <c r="D9" s="18" t="s">
        <v>122</v>
      </c>
      <c r="E9" s="18"/>
      <c r="F9" s="18"/>
      <c r="G9" s="18"/>
      <c r="H9" s="18"/>
      <c r="I9" s="18"/>
      <c r="J9" s="4">
        <v>0</v>
      </c>
      <c r="K9" s="4">
        <v>70</v>
      </c>
      <c r="L9" s="4">
        <v>77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21</v>
      </c>
    </row>
    <row r="10" spans="2:18" x14ac:dyDescent="0.25">
      <c r="B10" s="6">
        <f>B9+1</f>
        <v>2</v>
      </c>
      <c r="C10" s="4" t="s">
        <v>97</v>
      </c>
      <c r="D10" s="18" t="s">
        <v>123</v>
      </c>
      <c r="E10" s="18"/>
      <c r="F10" s="18"/>
      <c r="G10" s="18"/>
      <c r="H10" s="18"/>
      <c r="I10" s="18"/>
      <c r="J10" s="4">
        <v>75</v>
      </c>
      <c r="K10" s="4">
        <v>93</v>
      </c>
      <c r="L10" s="4">
        <v>88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SUM(J10:P10)/7</f>
        <v>36.571428571428569</v>
      </c>
    </row>
    <row r="11" spans="2:18" x14ac:dyDescent="0.25">
      <c r="B11" s="6">
        <v>3</v>
      </c>
      <c r="C11" s="4" t="s">
        <v>98</v>
      </c>
      <c r="D11" s="18" t="s">
        <v>124</v>
      </c>
      <c r="E11" s="18"/>
      <c r="F11" s="18"/>
      <c r="G11" s="18"/>
      <c r="H11" s="18"/>
      <c r="I11" s="18"/>
      <c r="J11" s="4">
        <v>92</v>
      </c>
      <c r="K11" s="4">
        <v>84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</v>
      </c>
    </row>
    <row r="12" spans="2:18" x14ac:dyDescent="0.25">
      <c r="B12" s="6">
        <v>4</v>
      </c>
      <c r="C12" s="4" t="s">
        <v>99</v>
      </c>
      <c r="D12" s="18" t="s">
        <v>125</v>
      </c>
      <c r="E12" s="18"/>
      <c r="F12" s="18"/>
      <c r="G12" s="18"/>
      <c r="H12" s="18"/>
      <c r="I12" s="18"/>
      <c r="J12" s="4">
        <v>86</v>
      </c>
      <c r="K12" s="4">
        <v>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26.571428571428573</v>
      </c>
    </row>
    <row r="13" spans="2:18" x14ac:dyDescent="0.25">
      <c r="B13" s="6">
        <v>5</v>
      </c>
      <c r="C13" s="4" t="s">
        <v>30</v>
      </c>
      <c r="D13" s="18" t="s">
        <v>126</v>
      </c>
      <c r="E13" s="18"/>
      <c r="F13" s="18"/>
      <c r="G13" s="18"/>
      <c r="H13" s="18"/>
      <c r="I13" s="18"/>
      <c r="J13" s="4">
        <v>81</v>
      </c>
      <c r="K13" s="4">
        <v>77</v>
      </c>
      <c r="L13" s="4">
        <v>97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36.428571428571431</v>
      </c>
    </row>
    <row r="14" spans="2:18" x14ac:dyDescent="0.25">
      <c r="B14" s="6">
        <v>6</v>
      </c>
      <c r="C14" s="4" t="s">
        <v>100</v>
      </c>
      <c r="D14" s="18" t="s">
        <v>127</v>
      </c>
      <c r="E14" s="18"/>
      <c r="F14" s="18"/>
      <c r="G14" s="18"/>
      <c r="H14" s="18"/>
      <c r="I14" s="18"/>
      <c r="J14" s="4">
        <v>96</v>
      </c>
      <c r="K14" s="4">
        <v>82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38.285714285714285</v>
      </c>
    </row>
    <row r="15" spans="2:18" x14ac:dyDescent="0.25">
      <c r="B15" s="6">
        <v>7</v>
      </c>
      <c r="C15" s="4" t="s">
        <v>101</v>
      </c>
      <c r="D15" s="18" t="s">
        <v>128</v>
      </c>
      <c r="E15" s="18"/>
      <c r="F15" s="18"/>
      <c r="G15" s="18"/>
      <c r="H15" s="18"/>
      <c r="I15" s="18"/>
      <c r="J15" s="4">
        <v>92</v>
      </c>
      <c r="K15" s="4">
        <v>76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36.857142857142854</v>
      </c>
    </row>
    <row r="16" spans="2:18" x14ac:dyDescent="0.25">
      <c r="B16" s="6">
        <v>8</v>
      </c>
      <c r="C16" s="4" t="s">
        <v>102</v>
      </c>
      <c r="D16" s="18" t="s">
        <v>129</v>
      </c>
      <c r="E16" s="18"/>
      <c r="F16" s="18"/>
      <c r="G16" s="18"/>
      <c r="H16" s="18"/>
      <c r="I16" s="18"/>
      <c r="J16" s="4">
        <v>96</v>
      </c>
      <c r="K16" s="4">
        <v>95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39.428571428571431</v>
      </c>
    </row>
    <row r="17" spans="2:17" x14ac:dyDescent="0.25">
      <c r="B17" s="6">
        <v>9</v>
      </c>
      <c r="C17" s="4" t="s">
        <v>103</v>
      </c>
      <c r="D17" s="18" t="s">
        <v>130</v>
      </c>
      <c r="E17" s="18"/>
      <c r="F17" s="18"/>
      <c r="G17" s="18"/>
      <c r="H17" s="18"/>
      <c r="I17" s="18"/>
      <c r="J17" s="4">
        <v>96</v>
      </c>
      <c r="K17" s="4">
        <v>71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36.714285714285715</v>
      </c>
    </row>
    <row r="18" spans="2:17" x14ac:dyDescent="0.25">
      <c r="B18" s="6">
        <v>10</v>
      </c>
      <c r="C18" s="4" t="s">
        <v>104</v>
      </c>
      <c r="D18" s="18" t="s">
        <v>131</v>
      </c>
      <c r="E18" s="18"/>
      <c r="F18" s="18"/>
      <c r="G18" s="18"/>
      <c r="H18" s="18"/>
      <c r="I18" s="18"/>
      <c r="J18" s="4">
        <v>87</v>
      </c>
      <c r="K18" s="4">
        <v>87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37</v>
      </c>
    </row>
    <row r="19" spans="2:17" x14ac:dyDescent="0.25">
      <c r="B19" s="6">
        <v>11</v>
      </c>
      <c r="C19" s="4" t="s">
        <v>105</v>
      </c>
      <c r="D19" s="18" t="s">
        <v>132</v>
      </c>
      <c r="E19" s="18"/>
      <c r="F19" s="18"/>
      <c r="G19" s="18"/>
      <c r="H19" s="18"/>
      <c r="I19" s="18"/>
      <c r="J19" s="4">
        <v>0</v>
      </c>
      <c r="K19" s="4">
        <v>0</v>
      </c>
      <c r="L19" s="4">
        <v>82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11.714285714285714</v>
      </c>
    </row>
    <row r="20" spans="2:17" x14ac:dyDescent="0.25">
      <c r="B20" s="6">
        <v>12</v>
      </c>
      <c r="C20" s="4" t="s">
        <v>106</v>
      </c>
      <c r="D20" s="18" t="s">
        <v>133</v>
      </c>
      <c r="E20" s="18"/>
      <c r="F20" s="18"/>
      <c r="G20" s="18"/>
      <c r="H20" s="18"/>
      <c r="I20" s="18"/>
      <c r="J20" s="4">
        <v>77</v>
      </c>
      <c r="K20" s="4">
        <v>0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24.571428571428573</v>
      </c>
    </row>
    <row r="21" spans="2:17" x14ac:dyDescent="0.25">
      <c r="B21" s="6">
        <v>13</v>
      </c>
      <c r="C21" s="4" t="s">
        <v>107</v>
      </c>
      <c r="D21" s="18" t="s">
        <v>134</v>
      </c>
      <c r="E21" s="18"/>
      <c r="F21" s="18"/>
      <c r="G21" s="18"/>
      <c r="H21" s="18"/>
      <c r="I21" s="18"/>
      <c r="J21" s="4">
        <v>90</v>
      </c>
      <c r="K21" s="4">
        <v>71</v>
      </c>
      <c r="L21" s="4">
        <v>83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34.857142857142854</v>
      </c>
    </row>
    <row r="22" spans="2:17" x14ac:dyDescent="0.25">
      <c r="B22" s="6">
        <v>14</v>
      </c>
      <c r="C22" s="4" t="s">
        <v>108</v>
      </c>
      <c r="D22" s="18" t="s">
        <v>135</v>
      </c>
      <c r="E22" s="18"/>
      <c r="F22" s="18"/>
      <c r="G22" s="18"/>
      <c r="H22" s="18"/>
      <c r="I22" s="18"/>
      <c r="J22" s="4">
        <v>92</v>
      </c>
      <c r="K22" s="4">
        <v>80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36.714285714285715</v>
      </c>
    </row>
    <row r="23" spans="2:17" x14ac:dyDescent="0.25">
      <c r="B23" s="6">
        <v>15</v>
      </c>
      <c r="C23" s="4" t="s">
        <v>109</v>
      </c>
      <c r="D23" s="18" t="s">
        <v>136</v>
      </c>
      <c r="E23" s="18"/>
      <c r="F23" s="18"/>
      <c r="G23" s="18"/>
      <c r="H23" s="18"/>
      <c r="I23" s="18"/>
      <c r="J23" s="4">
        <v>88</v>
      </c>
      <c r="K23" s="4">
        <v>0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23.285714285714285</v>
      </c>
    </row>
    <row r="24" spans="2:17" x14ac:dyDescent="0.25">
      <c r="B24" s="6">
        <v>16</v>
      </c>
      <c r="C24" s="4" t="s">
        <v>110</v>
      </c>
      <c r="D24" s="18" t="s">
        <v>137</v>
      </c>
      <c r="E24" s="18"/>
      <c r="F24" s="18"/>
      <c r="G24" s="18"/>
      <c r="H24" s="18"/>
      <c r="I24" s="18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v>17</v>
      </c>
      <c r="C25" s="4" t="s">
        <v>111</v>
      </c>
      <c r="D25" s="18" t="s">
        <v>138</v>
      </c>
      <c r="E25" s="18"/>
      <c r="F25" s="18"/>
      <c r="G25" s="18"/>
      <c r="H25" s="18"/>
      <c r="I25" s="18"/>
      <c r="J25" s="4">
        <v>96</v>
      </c>
      <c r="K25" s="4">
        <v>95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39.428571428571431</v>
      </c>
    </row>
    <row r="26" spans="2:17" x14ac:dyDescent="0.25">
      <c r="B26" s="6">
        <v>18</v>
      </c>
      <c r="C26" s="4" t="s">
        <v>112</v>
      </c>
      <c r="D26" s="18" t="s">
        <v>139</v>
      </c>
      <c r="E26" s="18"/>
      <c r="F26" s="18"/>
      <c r="G26" s="18"/>
      <c r="H26" s="18"/>
      <c r="I26" s="18"/>
      <c r="J26" s="4">
        <v>82</v>
      </c>
      <c r="K26" s="4">
        <v>71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34</v>
      </c>
    </row>
    <row r="27" spans="2:17" x14ac:dyDescent="0.25">
      <c r="B27" s="6">
        <v>19</v>
      </c>
      <c r="C27" s="4" t="s">
        <v>113</v>
      </c>
      <c r="D27" s="18" t="s">
        <v>140</v>
      </c>
      <c r="E27" s="18"/>
      <c r="F27" s="18"/>
      <c r="G27" s="18"/>
      <c r="H27" s="18"/>
      <c r="I27" s="18"/>
      <c r="J27" s="16">
        <v>92</v>
      </c>
      <c r="K27" s="4">
        <v>70</v>
      </c>
      <c r="L27" s="4">
        <v>85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35.285714285714285</v>
      </c>
    </row>
    <row r="28" spans="2:17" x14ac:dyDescent="0.25">
      <c r="B28" s="6">
        <v>20</v>
      </c>
      <c r="C28" s="4" t="s">
        <v>114</v>
      </c>
      <c r="D28" s="18" t="s">
        <v>141</v>
      </c>
      <c r="E28" s="18"/>
      <c r="F28" s="18"/>
      <c r="G28" s="18"/>
      <c r="H28" s="18"/>
      <c r="I28" s="18"/>
      <c r="J28" s="4">
        <v>90</v>
      </c>
      <c r="K28" s="4">
        <v>93</v>
      </c>
      <c r="L28" s="4">
        <v>80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37.571428571428569</v>
      </c>
    </row>
    <row r="29" spans="2:17" x14ac:dyDescent="0.25">
      <c r="B29" s="6">
        <v>21</v>
      </c>
      <c r="C29" s="4" t="s">
        <v>115</v>
      </c>
      <c r="D29" s="18" t="s">
        <v>142</v>
      </c>
      <c r="E29" s="18"/>
      <c r="F29" s="18"/>
      <c r="G29" s="18"/>
      <c r="H29" s="18"/>
      <c r="I29" s="18"/>
      <c r="J29" s="4">
        <v>91</v>
      </c>
      <c r="K29" s="4">
        <v>87</v>
      </c>
      <c r="L29" s="4">
        <v>88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38</v>
      </c>
    </row>
    <row r="30" spans="2:17" x14ac:dyDescent="0.25">
      <c r="B30" s="6">
        <v>22</v>
      </c>
      <c r="C30" s="4" t="s">
        <v>116</v>
      </c>
      <c r="D30" s="18" t="s">
        <v>143</v>
      </c>
      <c r="E30" s="18"/>
      <c r="F30" s="18"/>
      <c r="G30" s="18"/>
      <c r="H30" s="18"/>
      <c r="I30" s="18"/>
      <c r="J30" s="4">
        <v>0</v>
      </c>
      <c r="K30" s="4">
        <v>71</v>
      </c>
      <c r="L30" s="4">
        <v>80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21.571428571428573</v>
      </c>
    </row>
    <row r="31" spans="2:17" x14ac:dyDescent="0.25">
      <c r="B31" s="6">
        <v>23</v>
      </c>
      <c r="C31" s="4" t="s">
        <v>117</v>
      </c>
      <c r="D31" s="18" t="s">
        <v>144</v>
      </c>
      <c r="E31" s="18"/>
      <c r="F31" s="18"/>
      <c r="G31" s="18"/>
      <c r="H31" s="18"/>
      <c r="I31" s="18"/>
      <c r="J31" s="4">
        <v>92</v>
      </c>
      <c r="K31" s="4">
        <v>71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34.714285714285715</v>
      </c>
    </row>
    <row r="32" spans="2:17" x14ac:dyDescent="0.25">
      <c r="B32" s="6">
        <v>24</v>
      </c>
      <c r="C32" s="4" t="s">
        <v>118</v>
      </c>
      <c r="D32" s="18" t="s">
        <v>145</v>
      </c>
      <c r="E32" s="18"/>
      <c r="F32" s="18"/>
      <c r="G32" s="18"/>
      <c r="H32" s="18"/>
      <c r="I32" s="18"/>
      <c r="J32" s="4">
        <v>92</v>
      </c>
      <c r="K32" s="4">
        <v>80</v>
      </c>
      <c r="L32" s="4">
        <v>98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38.571428571428569</v>
      </c>
    </row>
    <row r="33" spans="2:17" x14ac:dyDescent="0.25">
      <c r="B33" s="6">
        <v>25</v>
      </c>
      <c r="C33" s="4" t="s">
        <v>119</v>
      </c>
      <c r="D33" s="18" t="s">
        <v>146</v>
      </c>
      <c r="E33" s="18"/>
      <c r="F33" s="18"/>
      <c r="G33" s="18"/>
      <c r="H33" s="18"/>
      <c r="I33" s="18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v>26</v>
      </c>
      <c r="C34" s="4" t="s">
        <v>120</v>
      </c>
      <c r="D34" s="18" t="s">
        <v>147</v>
      </c>
      <c r="E34" s="18"/>
      <c r="F34" s="18"/>
      <c r="G34" s="18"/>
      <c r="H34" s="18"/>
      <c r="I34" s="18"/>
      <c r="J34" s="4">
        <v>80</v>
      </c>
      <c r="K34" s="4">
        <v>70</v>
      </c>
      <c r="L34" s="4">
        <v>90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34.285714285714285</v>
      </c>
    </row>
    <row r="35" spans="2:17" x14ac:dyDescent="0.25">
      <c r="B35" s="6">
        <v>27</v>
      </c>
      <c r="C35" s="4" t="s">
        <v>121</v>
      </c>
      <c r="D35" s="18" t="s">
        <v>148</v>
      </c>
      <c r="E35" s="18"/>
      <c r="F35" s="18"/>
      <c r="G35" s="18"/>
      <c r="H35" s="18"/>
      <c r="I35" s="18"/>
      <c r="J35" s="4">
        <v>91</v>
      </c>
      <c r="K35" s="4">
        <v>87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39.714285714285715</v>
      </c>
    </row>
    <row r="36" spans="2:17" x14ac:dyDescent="0.25">
      <c r="B36" s="6">
        <v>28</v>
      </c>
      <c r="C36" s="4"/>
      <c r="D36" s="19"/>
      <c r="E36" s="20"/>
      <c r="F36" s="20"/>
      <c r="G36" s="20"/>
      <c r="H36" s="20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4"/>
      <c r="D37" s="19"/>
      <c r="E37" s="20"/>
      <c r="F37" s="20"/>
      <c r="G37" s="20"/>
      <c r="H37" s="20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4"/>
      <c r="D38" s="19"/>
      <c r="E38" s="20"/>
      <c r="F38" s="20"/>
      <c r="G38" s="20"/>
      <c r="H38" s="20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4"/>
      <c r="D39" s="19"/>
      <c r="E39" s="20"/>
      <c r="F39" s="20"/>
      <c r="G39" s="20"/>
      <c r="H39" s="20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4"/>
      <c r="D40" s="19"/>
      <c r="E40" s="20"/>
      <c r="F40" s="20"/>
      <c r="G40" s="20"/>
      <c r="H40" s="20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4"/>
      <c r="D41" s="19"/>
      <c r="E41" s="20"/>
      <c r="F41" s="20"/>
      <c r="G41" s="20"/>
      <c r="H41" s="20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4"/>
      <c r="D42" s="19"/>
      <c r="E42" s="20"/>
      <c r="F42" s="20"/>
      <c r="G42" s="20"/>
      <c r="H42" s="20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4"/>
      <c r="D43" s="19"/>
      <c r="E43" s="20"/>
      <c r="F43" s="20"/>
      <c r="G43" s="20"/>
      <c r="H43" s="20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7"/>
      <c r="D54" s="27"/>
      <c r="E54" s="1"/>
      <c r="H54" s="34" t="s">
        <v>19</v>
      </c>
      <c r="I54" s="34"/>
      <c r="J54" s="11">
        <f t="shared" ref="J54:P54" si="1">COUNTIF(J9:J53,"&gt;=70")</f>
        <v>22</v>
      </c>
      <c r="K54" s="11">
        <f t="shared" si="1"/>
        <v>21</v>
      </c>
      <c r="L54" s="11">
        <f t="shared" si="1"/>
        <v>25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 t="shared" ref="J55:Q55" si="2">COUNTIF(J9:J53,"&lt;70")</f>
        <v>5</v>
      </c>
      <c r="K55" s="12">
        <f t="shared" si="2"/>
        <v>6</v>
      </c>
      <c r="L55" s="12">
        <f t="shared" si="2"/>
        <v>2</v>
      </c>
      <c r="M55" s="12">
        <f t="shared" si="2"/>
        <v>27</v>
      </c>
      <c r="N55" s="12">
        <f t="shared" si="2"/>
        <v>27</v>
      </c>
      <c r="O55" s="12">
        <f t="shared" si="2"/>
        <v>27</v>
      </c>
      <c r="P55" s="12">
        <f t="shared" si="2"/>
        <v>27</v>
      </c>
      <c r="Q55" s="12">
        <f t="shared" si="2"/>
        <v>27</v>
      </c>
    </row>
    <row r="56" spans="2:17" x14ac:dyDescent="0.25">
      <c r="C56" s="27"/>
      <c r="D56" s="27"/>
      <c r="E56" s="27"/>
      <c r="H56" s="35" t="s">
        <v>21</v>
      </c>
      <c r="I56" s="35"/>
      <c r="J56" s="12">
        <f t="shared" ref="J56:Q56" si="3">COUNT(J9:J53)</f>
        <v>27</v>
      </c>
      <c r="K56" s="12">
        <f t="shared" si="3"/>
        <v>27</v>
      </c>
      <c r="L56" s="12">
        <f t="shared" si="3"/>
        <v>27</v>
      </c>
      <c r="M56" s="12">
        <f t="shared" si="3"/>
        <v>27</v>
      </c>
      <c r="N56" s="12">
        <f t="shared" si="3"/>
        <v>27</v>
      </c>
      <c r="O56" s="12">
        <f t="shared" si="3"/>
        <v>27</v>
      </c>
      <c r="P56" s="12">
        <f t="shared" si="3"/>
        <v>27</v>
      </c>
      <c r="Q56" s="12">
        <f t="shared" si="3"/>
        <v>27</v>
      </c>
    </row>
    <row r="57" spans="2:17" x14ac:dyDescent="0.25">
      <c r="C57" s="27"/>
      <c r="D57" s="27"/>
      <c r="E57" s="1"/>
      <c r="H57" s="36" t="s">
        <v>16</v>
      </c>
      <c r="I57" s="36"/>
      <c r="J57" s="13">
        <f>J54/J56</f>
        <v>0.81481481481481477</v>
      </c>
      <c r="K57" s="14">
        <f t="shared" ref="K57:Q57" si="4">K54/K56</f>
        <v>0.77777777777777779</v>
      </c>
      <c r="L57" s="14">
        <f t="shared" si="4"/>
        <v>0.92592592592592593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27"/>
      <c r="D58" s="27"/>
      <c r="E58" s="1"/>
      <c r="H58" s="36" t="s">
        <v>17</v>
      </c>
      <c r="I58" s="36"/>
      <c r="J58" s="13">
        <f>J55/J56</f>
        <v>0.18518518518518517</v>
      </c>
      <c r="K58" s="13">
        <f t="shared" ref="K58:Q58" si="5">K55/K56</f>
        <v>0.22222222222222221</v>
      </c>
      <c r="L58" s="14">
        <f t="shared" si="5"/>
        <v>7.407407407407407E-2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98" zoomScaleNormal="9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7" t="s">
        <v>85</v>
      </c>
      <c r="E4" s="37"/>
      <c r="F4" s="37"/>
      <c r="G4" s="37"/>
      <c r="I4" t="s">
        <v>1</v>
      </c>
      <c r="J4" s="43" t="s">
        <v>87</v>
      </c>
      <c r="K4" s="43"/>
      <c r="M4" t="s">
        <v>2</v>
      </c>
      <c r="N4" s="38">
        <v>45637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27" t="s">
        <v>22</v>
      </c>
      <c r="J6" s="27"/>
      <c r="K6" s="23" t="s">
        <v>24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149</v>
      </c>
      <c r="D9" s="39" t="s">
        <v>150</v>
      </c>
      <c r="E9" s="40"/>
      <c r="F9" s="40"/>
      <c r="G9" s="40"/>
      <c r="H9" s="40"/>
      <c r="I9" s="41"/>
      <c r="J9" s="4">
        <v>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3" t="s">
        <v>151</v>
      </c>
      <c r="D10" s="39" t="s">
        <v>152</v>
      </c>
      <c r="E10" s="40"/>
      <c r="F10" s="40"/>
      <c r="G10" s="40"/>
      <c r="H10" s="40"/>
      <c r="I10" s="41"/>
      <c r="J10" s="4">
        <v>97</v>
      </c>
      <c r="K10" s="4">
        <v>74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24.428571428571427</v>
      </c>
    </row>
    <row r="11" spans="2:18" x14ac:dyDescent="0.25">
      <c r="B11" s="6">
        <f t="shared" ref="B11:B53" si="1">B10+1</f>
        <v>3</v>
      </c>
      <c r="C11" s="3" t="s">
        <v>153</v>
      </c>
      <c r="D11" s="39" t="s">
        <v>154</v>
      </c>
      <c r="E11" s="40"/>
      <c r="F11" s="40"/>
      <c r="G11" s="40"/>
      <c r="H11" s="40"/>
      <c r="I11" s="41"/>
      <c r="J11" s="4">
        <v>80</v>
      </c>
      <c r="K11" s="4">
        <v>75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22.142857142857142</v>
      </c>
    </row>
    <row r="12" spans="2:18" x14ac:dyDescent="0.25">
      <c r="B12" s="6">
        <f t="shared" si="1"/>
        <v>4</v>
      </c>
      <c r="C12" s="3" t="s">
        <v>155</v>
      </c>
      <c r="D12" s="39" t="s">
        <v>156</v>
      </c>
      <c r="E12" s="40"/>
      <c r="F12" s="40"/>
      <c r="G12" s="40"/>
      <c r="H12" s="40"/>
      <c r="I12" s="41"/>
      <c r="J12" s="4">
        <v>92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23.142857142857142</v>
      </c>
    </row>
    <row r="13" spans="2:18" x14ac:dyDescent="0.25">
      <c r="B13" s="6">
        <f t="shared" si="1"/>
        <v>5</v>
      </c>
      <c r="C13" s="3" t="s">
        <v>157</v>
      </c>
      <c r="D13" s="39" t="s">
        <v>158</v>
      </c>
      <c r="E13" s="40"/>
      <c r="F13" s="40"/>
      <c r="G13" s="40"/>
      <c r="H13" s="40"/>
      <c r="I13" s="41"/>
      <c r="J13" s="4">
        <v>75</v>
      </c>
      <c r="K13" s="4">
        <v>78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21.857142857142858</v>
      </c>
    </row>
    <row r="14" spans="2:18" x14ac:dyDescent="0.25">
      <c r="B14" s="6">
        <f t="shared" si="1"/>
        <v>6</v>
      </c>
      <c r="C14" s="3" t="s">
        <v>159</v>
      </c>
      <c r="D14" s="39" t="s">
        <v>160</v>
      </c>
      <c r="E14" s="40"/>
      <c r="F14" s="40"/>
      <c r="G14" s="40"/>
      <c r="H14" s="40"/>
      <c r="I14" s="41"/>
      <c r="J14" s="4">
        <v>90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25">
      <c r="B15" s="6">
        <f t="shared" si="1"/>
        <v>7</v>
      </c>
      <c r="C15" s="3" t="s">
        <v>161</v>
      </c>
      <c r="D15" s="39" t="s">
        <v>162</v>
      </c>
      <c r="E15" s="40"/>
      <c r="F15" s="40"/>
      <c r="G15" s="40"/>
      <c r="H15" s="40"/>
      <c r="I15" s="41"/>
      <c r="J15" s="4">
        <v>93</v>
      </c>
      <c r="K15" s="4">
        <v>72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25">
      <c r="B16" s="6">
        <f t="shared" si="1"/>
        <v>8</v>
      </c>
      <c r="C16" s="3" t="s">
        <v>163</v>
      </c>
      <c r="D16" s="39" t="s">
        <v>164</v>
      </c>
      <c r="E16" s="40"/>
      <c r="F16" s="40"/>
      <c r="G16" s="40"/>
      <c r="H16" s="40"/>
      <c r="I16" s="41"/>
      <c r="J16" s="4">
        <v>96</v>
      </c>
      <c r="K16" s="4">
        <v>81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25.285714285714285</v>
      </c>
    </row>
    <row r="17" spans="2:17" x14ac:dyDescent="0.25">
      <c r="B17" s="6">
        <f t="shared" si="1"/>
        <v>9</v>
      </c>
      <c r="C17" s="3" t="s">
        <v>165</v>
      </c>
      <c r="D17" s="39" t="s">
        <v>166</v>
      </c>
      <c r="E17" s="40"/>
      <c r="F17" s="40"/>
      <c r="G17" s="40"/>
      <c r="H17" s="40"/>
      <c r="I17" s="41"/>
      <c r="J17" s="4">
        <v>85</v>
      </c>
      <c r="K17" s="4">
        <v>78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23.285714285714285</v>
      </c>
    </row>
    <row r="18" spans="2:17" x14ac:dyDescent="0.25">
      <c r="B18" s="6">
        <f t="shared" si="1"/>
        <v>10</v>
      </c>
      <c r="C18" s="3" t="s">
        <v>167</v>
      </c>
      <c r="D18" s="39" t="s">
        <v>168</v>
      </c>
      <c r="E18" s="40"/>
      <c r="F18" s="40"/>
      <c r="G18" s="40"/>
      <c r="H18" s="40"/>
      <c r="I18" s="41"/>
      <c r="J18" s="4">
        <v>100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27.857142857142858</v>
      </c>
    </row>
    <row r="19" spans="2:17" x14ac:dyDescent="0.25">
      <c r="B19" s="6">
        <f t="shared" si="1"/>
        <v>11</v>
      </c>
      <c r="C19" s="3" t="s">
        <v>169</v>
      </c>
      <c r="D19" s="39" t="s">
        <v>170</v>
      </c>
      <c r="E19" s="40"/>
      <c r="F19" s="40"/>
      <c r="G19" s="40"/>
      <c r="H19" s="40"/>
      <c r="I19" s="41"/>
      <c r="J19" s="4">
        <v>100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27.857142857142858</v>
      </c>
    </row>
    <row r="20" spans="2:17" x14ac:dyDescent="0.25">
      <c r="B20" s="6">
        <f t="shared" si="1"/>
        <v>12</v>
      </c>
      <c r="C20" s="3" t="s">
        <v>171</v>
      </c>
      <c r="D20" s="39" t="s">
        <v>172</v>
      </c>
      <c r="E20" s="40"/>
      <c r="F20" s="40"/>
      <c r="G20" s="40"/>
      <c r="H20" s="40"/>
      <c r="I20" s="41"/>
      <c r="J20" s="4">
        <v>85</v>
      </c>
      <c r="K20" s="4">
        <v>75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25">
      <c r="B21" s="6">
        <f t="shared" si="1"/>
        <v>13</v>
      </c>
      <c r="C21" s="3" t="s">
        <v>173</v>
      </c>
      <c r="D21" s="39" t="s">
        <v>174</v>
      </c>
      <c r="E21" s="40"/>
      <c r="F21" s="40"/>
      <c r="G21" s="40"/>
      <c r="H21" s="40"/>
      <c r="I21" s="41"/>
      <c r="J21" s="4">
        <v>93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13.285714285714286</v>
      </c>
    </row>
    <row r="22" spans="2:17" x14ac:dyDescent="0.25">
      <c r="B22" s="6">
        <f t="shared" si="1"/>
        <v>14</v>
      </c>
      <c r="C22" s="3" t="s">
        <v>175</v>
      </c>
      <c r="D22" s="39" t="s">
        <v>176</v>
      </c>
      <c r="E22" s="40"/>
      <c r="F22" s="40"/>
      <c r="G22" s="40"/>
      <c r="H22" s="40"/>
      <c r="I22" s="41"/>
      <c r="J22" s="4">
        <v>80</v>
      </c>
      <c r="K22" s="4">
        <v>93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24.714285714285715</v>
      </c>
    </row>
    <row r="23" spans="2:17" x14ac:dyDescent="0.25">
      <c r="B23" s="6">
        <f t="shared" si="1"/>
        <v>15</v>
      </c>
      <c r="C23" s="3" t="s">
        <v>177</v>
      </c>
      <c r="D23" s="39" t="s">
        <v>178</v>
      </c>
      <c r="E23" s="40"/>
      <c r="F23" s="40"/>
      <c r="G23" s="40"/>
      <c r="H23" s="40"/>
      <c r="I23" s="41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3" t="s">
        <v>179</v>
      </c>
      <c r="D24" s="39" t="s">
        <v>180</v>
      </c>
      <c r="E24" s="40"/>
      <c r="F24" s="40"/>
      <c r="G24" s="40"/>
      <c r="H24" s="40"/>
      <c r="I24" s="41"/>
      <c r="J24" s="4">
        <v>85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22.142857142857142</v>
      </c>
    </row>
    <row r="25" spans="2:17" x14ac:dyDescent="0.25">
      <c r="B25" s="6">
        <f t="shared" si="1"/>
        <v>17</v>
      </c>
      <c r="C25" s="4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9"/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7"/>
      <c r="D57" s="27"/>
      <c r="E57" s="1"/>
      <c r="H57" s="36" t="s">
        <v>16</v>
      </c>
      <c r="I57" s="36"/>
      <c r="J57" s="13">
        <f>J54/J56</f>
        <v>0.9375</v>
      </c>
      <c r="K57" s="14">
        <f t="shared" ref="K57:Q57" si="6">K54/K56</f>
        <v>0.9375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7"/>
      <c r="D58" s="27"/>
      <c r="E58" s="1"/>
      <c r="H58" s="36" t="s">
        <v>17</v>
      </c>
      <c r="I58" s="36"/>
      <c r="J58" s="13">
        <f>J55/J56</f>
        <v>6.25E-2</v>
      </c>
      <c r="K58" s="13">
        <f t="shared" ref="K58:Q58" si="7">K55/K56</f>
        <v>6.25E-2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7" t="s">
        <v>85</v>
      </c>
      <c r="E4" s="37"/>
      <c r="F4" s="37"/>
      <c r="G4" s="37"/>
      <c r="I4" t="s">
        <v>1</v>
      </c>
      <c r="J4" s="25" t="s">
        <v>89</v>
      </c>
      <c r="K4" s="25"/>
      <c r="M4" t="s">
        <v>2</v>
      </c>
      <c r="N4" s="38">
        <v>45637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27" t="s">
        <v>22</v>
      </c>
      <c r="J6" s="27"/>
      <c r="K6" s="23" t="s">
        <v>24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29</v>
      </c>
      <c r="D9" s="18" t="s">
        <v>44</v>
      </c>
      <c r="E9" s="18"/>
      <c r="F9" s="18"/>
      <c r="G9" s="18"/>
      <c r="H9" s="18"/>
      <c r="I9" s="18"/>
      <c r="J9" s="4">
        <v>100</v>
      </c>
      <c r="K9" s="4">
        <v>80</v>
      </c>
      <c r="L9" s="4">
        <v>97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39.571428571428569</v>
      </c>
    </row>
    <row r="10" spans="2:18" x14ac:dyDescent="0.25">
      <c r="B10" s="6">
        <f>B9+1</f>
        <v>2</v>
      </c>
      <c r="C10" s="4" t="s">
        <v>31</v>
      </c>
      <c r="D10" s="18" t="s">
        <v>181</v>
      </c>
      <c r="E10" s="18"/>
      <c r="F10" s="18"/>
      <c r="G10" s="18"/>
      <c r="H10" s="18"/>
      <c r="I10" s="18"/>
      <c r="J10" s="4">
        <v>95</v>
      </c>
      <c r="K10" s="4">
        <v>90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37.857142857142854</v>
      </c>
    </row>
    <row r="11" spans="2:18" x14ac:dyDescent="0.25">
      <c r="B11" s="6">
        <f t="shared" ref="B11:B53" si="1">B10+1</f>
        <v>3</v>
      </c>
      <c r="C11" s="4" t="s">
        <v>182</v>
      </c>
      <c r="D11" s="18" t="s">
        <v>183</v>
      </c>
      <c r="E11" s="18"/>
      <c r="F11" s="18"/>
      <c r="G11" s="18"/>
      <c r="H11" s="18"/>
      <c r="I11" s="18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4" t="s">
        <v>32</v>
      </c>
      <c r="D12" s="18" t="s">
        <v>184</v>
      </c>
      <c r="E12" s="18"/>
      <c r="F12" s="18"/>
      <c r="G12" s="18"/>
      <c r="H12" s="18"/>
      <c r="I12" s="18"/>
      <c r="J12" s="4">
        <v>90</v>
      </c>
      <c r="K12" s="4">
        <v>90</v>
      </c>
      <c r="L12" s="4">
        <v>96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39.428571428571431</v>
      </c>
    </row>
    <row r="13" spans="2:18" x14ac:dyDescent="0.25">
      <c r="B13" s="6">
        <f t="shared" si="1"/>
        <v>5</v>
      </c>
      <c r="C13" s="4" t="s">
        <v>33</v>
      </c>
      <c r="D13" s="18" t="s">
        <v>185</v>
      </c>
      <c r="E13" s="18"/>
      <c r="F13" s="18"/>
      <c r="G13" s="18"/>
      <c r="H13" s="18"/>
      <c r="I13" s="18"/>
      <c r="J13" s="4">
        <v>80</v>
      </c>
      <c r="K13" s="4">
        <v>75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35.714285714285715</v>
      </c>
    </row>
    <row r="14" spans="2:18" x14ac:dyDescent="0.25">
      <c r="B14" s="6">
        <f t="shared" si="1"/>
        <v>6</v>
      </c>
      <c r="C14" s="4" t="s">
        <v>34</v>
      </c>
      <c r="D14" s="18" t="s">
        <v>186</v>
      </c>
      <c r="E14" s="18"/>
      <c r="F14" s="18"/>
      <c r="G14" s="18"/>
      <c r="H14" s="18"/>
      <c r="I14" s="18"/>
      <c r="J14" s="4">
        <v>100</v>
      </c>
      <c r="K14" s="4">
        <v>90</v>
      </c>
      <c r="L14" s="4">
        <v>95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40.714285714285715</v>
      </c>
    </row>
    <row r="15" spans="2:18" x14ac:dyDescent="0.25">
      <c r="B15" s="6">
        <f t="shared" si="1"/>
        <v>7</v>
      </c>
      <c r="C15" s="4" t="s">
        <v>35</v>
      </c>
      <c r="D15" s="18" t="s">
        <v>25</v>
      </c>
      <c r="E15" s="18"/>
      <c r="F15" s="18"/>
      <c r="G15" s="18"/>
      <c r="H15" s="18"/>
      <c r="I15" s="18"/>
      <c r="J15" s="4">
        <v>90</v>
      </c>
      <c r="K15" s="4">
        <v>0</v>
      </c>
      <c r="L15" s="4">
        <v>86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25.142857142857142</v>
      </c>
    </row>
    <row r="16" spans="2:18" x14ac:dyDescent="0.25">
      <c r="B16" s="6">
        <f t="shared" si="1"/>
        <v>8</v>
      </c>
      <c r="C16" s="4" t="s">
        <v>36</v>
      </c>
      <c r="D16" s="18" t="s">
        <v>26</v>
      </c>
      <c r="E16" s="18"/>
      <c r="F16" s="18"/>
      <c r="G16" s="18"/>
      <c r="H16" s="18"/>
      <c r="I16" s="18"/>
      <c r="J16" s="4">
        <v>92</v>
      </c>
      <c r="K16" s="4">
        <v>0</v>
      </c>
      <c r="L16" s="4">
        <v>91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26.142857142857142</v>
      </c>
    </row>
    <row r="17" spans="2:17" x14ac:dyDescent="0.25">
      <c r="B17" s="6">
        <f t="shared" si="1"/>
        <v>9</v>
      </c>
      <c r="C17" s="4" t="s">
        <v>37</v>
      </c>
      <c r="D17" s="18" t="s">
        <v>27</v>
      </c>
      <c r="E17" s="18"/>
      <c r="F17" s="18"/>
      <c r="G17" s="18"/>
      <c r="H17" s="18"/>
      <c r="I17" s="18"/>
      <c r="J17" s="4">
        <v>95</v>
      </c>
      <c r="K17" s="4">
        <v>90</v>
      </c>
      <c r="L17" s="4">
        <v>93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39.714285714285715</v>
      </c>
    </row>
    <row r="18" spans="2:17" x14ac:dyDescent="0.25">
      <c r="B18" s="6">
        <f t="shared" si="1"/>
        <v>10</v>
      </c>
      <c r="C18" s="4" t="s">
        <v>187</v>
      </c>
      <c r="D18" s="18" t="s">
        <v>188</v>
      </c>
      <c r="E18" s="18"/>
      <c r="F18" s="18"/>
      <c r="G18" s="18"/>
      <c r="H18" s="18"/>
      <c r="I18" s="18"/>
      <c r="J18" s="4">
        <v>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4" t="s">
        <v>38</v>
      </c>
      <c r="D19" s="18" t="s">
        <v>189</v>
      </c>
      <c r="E19" s="18"/>
      <c r="F19" s="18"/>
      <c r="G19" s="18"/>
      <c r="H19" s="18"/>
      <c r="I19" s="18"/>
      <c r="J19" s="4">
        <v>90</v>
      </c>
      <c r="K19" s="4">
        <v>90</v>
      </c>
      <c r="L19" s="4">
        <v>98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39.714285714285715</v>
      </c>
    </row>
    <row r="20" spans="2:17" x14ac:dyDescent="0.25">
      <c r="B20" s="6">
        <f t="shared" si="1"/>
        <v>12</v>
      </c>
      <c r="C20" s="4" t="s">
        <v>39</v>
      </c>
      <c r="D20" s="18" t="s">
        <v>28</v>
      </c>
      <c r="E20" s="18"/>
      <c r="F20" s="18"/>
      <c r="G20" s="18"/>
      <c r="H20" s="18"/>
      <c r="I20" s="18"/>
      <c r="J20" s="4">
        <v>100</v>
      </c>
      <c r="K20" s="4">
        <v>80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39.285714285714285</v>
      </c>
    </row>
    <row r="21" spans="2:17" x14ac:dyDescent="0.25">
      <c r="B21" s="6">
        <f t="shared" si="1"/>
        <v>13</v>
      </c>
      <c r="C21" s="4" t="s">
        <v>40</v>
      </c>
      <c r="D21" s="18" t="s">
        <v>190</v>
      </c>
      <c r="E21" s="18"/>
      <c r="F21" s="18"/>
      <c r="G21" s="18"/>
      <c r="H21" s="18"/>
      <c r="I21" s="18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4" t="s">
        <v>41</v>
      </c>
      <c r="D22" s="18" t="s">
        <v>45</v>
      </c>
      <c r="E22" s="18"/>
      <c r="F22" s="18"/>
      <c r="G22" s="18"/>
      <c r="H22" s="18"/>
      <c r="I22" s="18"/>
      <c r="J22" s="4">
        <v>90</v>
      </c>
      <c r="K22" s="4">
        <v>0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25">
      <c r="B23" s="6">
        <f t="shared" si="1"/>
        <v>15</v>
      </c>
      <c r="C23" s="4" t="s">
        <v>42</v>
      </c>
      <c r="D23" s="18" t="s">
        <v>191</v>
      </c>
      <c r="E23" s="18"/>
      <c r="F23" s="18"/>
      <c r="G23" s="18"/>
      <c r="H23" s="18"/>
      <c r="I23" s="18"/>
      <c r="J23" s="4">
        <v>85</v>
      </c>
      <c r="K23" s="4">
        <v>75</v>
      </c>
      <c r="L23" s="4">
        <v>87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35.285714285714285</v>
      </c>
    </row>
    <row r="24" spans="2:17" x14ac:dyDescent="0.25">
      <c r="B24" s="6">
        <f t="shared" si="1"/>
        <v>16</v>
      </c>
      <c r="C24" s="4" t="s">
        <v>43</v>
      </c>
      <c r="D24" s="18" t="s">
        <v>192</v>
      </c>
      <c r="E24" s="18"/>
      <c r="F24" s="18"/>
      <c r="G24" s="18"/>
      <c r="H24" s="18"/>
      <c r="I24" s="18"/>
      <c r="J24" s="4">
        <v>98</v>
      </c>
      <c r="K24" s="4">
        <v>90</v>
      </c>
      <c r="L24" s="4">
        <v>98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40.857142857142854</v>
      </c>
    </row>
    <row r="25" spans="2:17" x14ac:dyDescent="0.25">
      <c r="B25" s="6">
        <f t="shared" si="1"/>
        <v>17</v>
      </c>
      <c r="C25" s="4"/>
      <c r="D25" s="39"/>
      <c r="E25" s="40"/>
      <c r="F25" s="40"/>
      <c r="G25" s="40"/>
      <c r="H25" s="40"/>
      <c r="I25" s="41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39"/>
      <c r="E26" s="40"/>
      <c r="F26" s="40"/>
      <c r="G26" s="40"/>
      <c r="H26" s="40"/>
      <c r="I26" s="41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39"/>
      <c r="E27" s="40"/>
      <c r="F27" s="40"/>
      <c r="G27" s="40"/>
      <c r="H27" s="40"/>
      <c r="I27" s="41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39"/>
      <c r="E28" s="40"/>
      <c r="F28" s="40"/>
      <c r="G28" s="40"/>
      <c r="H28" s="40"/>
      <c r="I28" s="4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39"/>
      <c r="E29" s="40"/>
      <c r="F29" s="40"/>
      <c r="G29" s="40"/>
      <c r="H29" s="40"/>
      <c r="I29" s="4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4"/>
      <c r="D30" s="39"/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4"/>
      <c r="D31" s="39"/>
      <c r="E31" s="40"/>
      <c r="F31" s="40"/>
      <c r="G31" s="40"/>
      <c r="H31" s="40"/>
      <c r="I31" s="4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4"/>
      <c r="D32" s="39"/>
      <c r="E32" s="40"/>
      <c r="F32" s="40"/>
      <c r="G32" s="40"/>
      <c r="H32" s="40"/>
      <c r="I32" s="4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4"/>
      <c r="D33" s="39"/>
      <c r="E33" s="40"/>
      <c r="F33" s="40"/>
      <c r="G33" s="40"/>
      <c r="H33" s="40"/>
      <c r="I33" s="4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39"/>
      <c r="E34" s="40"/>
      <c r="F34" s="40"/>
      <c r="G34" s="40"/>
      <c r="H34" s="40"/>
      <c r="I34" s="4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39"/>
      <c r="E35" s="40"/>
      <c r="F35" s="40"/>
      <c r="G35" s="40"/>
      <c r="H35" s="40"/>
      <c r="I35" s="4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4"/>
      <c r="D36" s="39"/>
      <c r="E36" s="40"/>
      <c r="F36" s="40"/>
      <c r="G36" s="40"/>
      <c r="H36" s="40"/>
      <c r="I36" s="4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4"/>
      <c r="D37" s="39"/>
      <c r="E37" s="40"/>
      <c r="F37" s="40"/>
      <c r="G37" s="40"/>
      <c r="H37" s="40"/>
      <c r="I37" s="4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4"/>
      <c r="D38" s="39"/>
      <c r="E38" s="40"/>
      <c r="F38" s="40"/>
      <c r="G38" s="40"/>
      <c r="H38" s="40"/>
      <c r="I38" s="4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4"/>
      <c r="D39" s="39"/>
      <c r="E39" s="40"/>
      <c r="F39" s="40"/>
      <c r="G39" s="40"/>
      <c r="H39" s="40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14</v>
      </c>
      <c r="K54" s="11">
        <f t="shared" ref="K54:P54" si="2">COUNTIF(K9:K53,"&gt;=70")</f>
        <v>11</v>
      </c>
      <c r="L54" s="11">
        <f t="shared" si="2"/>
        <v>13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2</v>
      </c>
      <c r="K55" s="12">
        <f t="shared" ref="K55:Q55" si="4">COUNTIF(K9:K53,"&lt;70")</f>
        <v>5</v>
      </c>
      <c r="L55" s="12">
        <f t="shared" si="4"/>
        <v>3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7"/>
      <c r="D57" s="27"/>
      <c r="E57" s="1"/>
      <c r="H57" s="36" t="s">
        <v>16</v>
      </c>
      <c r="I57" s="36"/>
      <c r="J57" s="13">
        <f>J54/J56</f>
        <v>0.875</v>
      </c>
      <c r="K57" s="14">
        <f t="shared" ref="K57:Q57" si="6">K54/K56</f>
        <v>0.6875</v>
      </c>
      <c r="L57" s="14">
        <f t="shared" si="6"/>
        <v>0.8125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7"/>
      <c r="D58" s="27"/>
      <c r="E58" s="1"/>
      <c r="H58" s="36" t="s">
        <v>17</v>
      </c>
      <c r="I58" s="36"/>
      <c r="J58" s="13">
        <f>J55/J56</f>
        <v>0.125</v>
      </c>
      <c r="K58" s="13">
        <f t="shared" ref="K58:Q58" si="7">K55/K56</f>
        <v>0.3125</v>
      </c>
      <c r="L58" s="14">
        <f t="shared" si="7"/>
        <v>0.1875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7" t="s">
        <v>90</v>
      </c>
      <c r="E4" s="37"/>
      <c r="F4" s="37"/>
      <c r="G4" s="37"/>
      <c r="I4" t="s">
        <v>1</v>
      </c>
      <c r="J4" s="25" t="s">
        <v>91</v>
      </c>
      <c r="K4" s="25"/>
      <c r="M4" t="s">
        <v>2</v>
      </c>
      <c r="N4" s="38">
        <v>45637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27" t="s">
        <v>22</v>
      </c>
      <c r="J6" s="27"/>
      <c r="K6" s="23" t="s">
        <v>24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46</v>
      </c>
      <c r="D9" s="18" t="s">
        <v>193</v>
      </c>
      <c r="E9" s="18"/>
      <c r="F9" s="18"/>
      <c r="G9" s="18"/>
      <c r="H9" s="18"/>
      <c r="I9" s="18"/>
      <c r="J9" s="4">
        <v>100</v>
      </c>
      <c r="K9" s="4">
        <v>84</v>
      </c>
      <c r="L9" s="4">
        <v>87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50.142857142857146</v>
      </c>
    </row>
    <row r="10" spans="2:18" x14ac:dyDescent="0.25">
      <c r="B10" s="6">
        <f>B9+1</f>
        <v>2</v>
      </c>
      <c r="C10" s="4" t="s">
        <v>47</v>
      </c>
      <c r="D10" s="18" t="s">
        <v>48</v>
      </c>
      <c r="E10" s="18"/>
      <c r="F10" s="18"/>
      <c r="G10" s="18"/>
      <c r="H10" s="18"/>
      <c r="I10" s="18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SUM(J10:P10)/7</f>
        <v>11.428571428571429</v>
      </c>
    </row>
    <row r="11" spans="2:18" x14ac:dyDescent="0.25">
      <c r="B11" s="6">
        <f t="shared" ref="B11:B53" si="1">B10+1</f>
        <v>3</v>
      </c>
      <c r="C11" s="4" t="s">
        <v>49</v>
      </c>
      <c r="D11" s="18" t="s">
        <v>194</v>
      </c>
      <c r="E11" s="18"/>
      <c r="F11" s="18"/>
      <c r="G11" s="18"/>
      <c r="H11" s="18"/>
      <c r="I11" s="18"/>
      <c r="J11" s="4">
        <v>100</v>
      </c>
      <c r="K11" s="4">
        <v>95</v>
      </c>
      <c r="L11" s="4">
        <v>88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51.857142857142854</v>
      </c>
    </row>
    <row r="12" spans="2:18" x14ac:dyDescent="0.25">
      <c r="B12" s="6">
        <f t="shared" si="1"/>
        <v>4</v>
      </c>
      <c r="C12" s="4" t="s">
        <v>50</v>
      </c>
      <c r="D12" s="18" t="s">
        <v>195</v>
      </c>
      <c r="E12" s="18"/>
      <c r="F12" s="18"/>
      <c r="G12" s="18"/>
      <c r="H12" s="18"/>
      <c r="I12" s="18"/>
      <c r="J12" s="4">
        <v>100</v>
      </c>
      <c r="K12" s="4">
        <v>100</v>
      </c>
      <c r="L12" s="4">
        <v>100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55.714285714285715</v>
      </c>
    </row>
    <row r="13" spans="2:18" x14ac:dyDescent="0.25">
      <c r="B13" s="6">
        <f t="shared" si="1"/>
        <v>5</v>
      </c>
      <c r="C13" s="4" t="s">
        <v>51</v>
      </c>
      <c r="D13" s="18" t="s">
        <v>52</v>
      </c>
      <c r="E13" s="18"/>
      <c r="F13" s="18"/>
      <c r="G13" s="18"/>
      <c r="H13" s="18"/>
      <c r="I13" s="18"/>
      <c r="J13" s="4">
        <v>95</v>
      </c>
      <c r="K13" s="4">
        <v>0</v>
      </c>
      <c r="L13" s="4">
        <v>0</v>
      </c>
      <c r="M13" s="4">
        <v>75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25">
      <c r="B14" s="6">
        <f t="shared" si="1"/>
        <v>6</v>
      </c>
      <c r="C14" s="4" t="s">
        <v>53</v>
      </c>
      <c r="D14" s="18" t="s">
        <v>54</v>
      </c>
      <c r="E14" s="18"/>
      <c r="F14" s="18"/>
      <c r="G14" s="18"/>
      <c r="H14" s="18"/>
      <c r="I14" s="18"/>
      <c r="J14" s="4">
        <v>100</v>
      </c>
      <c r="K14" s="4">
        <v>100</v>
      </c>
      <c r="L14" s="4">
        <v>100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55.714285714285715</v>
      </c>
    </row>
    <row r="15" spans="2:18" x14ac:dyDescent="0.25">
      <c r="B15" s="6">
        <f t="shared" si="1"/>
        <v>7</v>
      </c>
      <c r="C15" s="4" t="s">
        <v>55</v>
      </c>
      <c r="D15" s="18" t="s">
        <v>56</v>
      </c>
      <c r="E15" s="18"/>
      <c r="F15" s="18"/>
      <c r="G15" s="18"/>
      <c r="H15" s="18"/>
      <c r="I15" s="18"/>
      <c r="J15" s="4">
        <v>100</v>
      </c>
      <c r="K15" s="4">
        <v>100</v>
      </c>
      <c r="L15" s="4">
        <v>97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55.285714285714285</v>
      </c>
    </row>
    <row r="16" spans="2:18" x14ac:dyDescent="0.25">
      <c r="B16" s="6">
        <f t="shared" si="1"/>
        <v>8</v>
      </c>
      <c r="C16" s="4" t="s">
        <v>57</v>
      </c>
      <c r="D16" s="18" t="s">
        <v>58</v>
      </c>
      <c r="E16" s="18"/>
      <c r="F16" s="18"/>
      <c r="G16" s="18"/>
      <c r="H16" s="18"/>
      <c r="I16" s="18"/>
      <c r="J16" s="4">
        <v>80</v>
      </c>
      <c r="K16" s="4">
        <v>90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37.857142857142854</v>
      </c>
    </row>
    <row r="17" spans="2:19" x14ac:dyDescent="0.25">
      <c r="B17" s="6">
        <f t="shared" si="1"/>
        <v>9</v>
      </c>
      <c r="C17" s="4" t="s">
        <v>59</v>
      </c>
      <c r="D17" s="18" t="s">
        <v>196</v>
      </c>
      <c r="E17" s="18"/>
      <c r="F17" s="18"/>
      <c r="G17" s="18"/>
      <c r="H17" s="18"/>
      <c r="I17" s="18"/>
      <c r="J17" s="4">
        <v>90</v>
      </c>
      <c r="K17" s="4">
        <v>100</v>
      </c>
      <c r="L17" s="4">
        <v>95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52.142857142857146</v>
      </c>
    </row>
    <row r="18" spans="2:19" x14ac:dyDescent="0.25">
      <c r="B18" s="6">
        <f t="shared" si="1"/>
        <v>10</v>
      </c>
      <c r="C18" s="4" t="s">
        <v>60</v>
      </c>
      <c r="D18" s="18" t="s">
        <v>197</v>
      </c>
      <c r="E18" s="18"/>
      <c r="F18" s="18"/>
      <c r="G18" s="18"/>
      <c r="H18" s="18"/>
      <c r="I18" s="18"/>
      <c r="J18" s="4">
        <v>85</v>
      </c>
      <c r="K18" s="4">
        <v>80</v>
      </c>
      <c r="L18" s="4">
        <v>100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49.285714285714285</v>
      </c>
    </row>
    <row r="19" spans="2:19" x14ac:dyDescent="0.25">
      <c r="B19" s="6">
        <f t="shared" si="1"/>
        <v>11</v>
      </c>
      <c r="C19" s="4" t="s">
        <v>198</v>
      </c>
      <c r="D19" s="18" t="s">
        <v>199</v>
      </c>
      <c r="E19" s="18"/>
      <c r="F19" s="18"/>
      <c r="G19" s="18"/>
      <c r="H19" s="18"/>
      <c r="I19" s="18"/>
      <c r="J19" s="4">
        <v>80</v>
      </c>
      <c r="K19" s="4">
        <v>98</v>
      </c>
      <c r="L19" s="4">
        <v>75</v>
      </c>
      <c r="M19" s="4">
        <v>87</v>
      </c>
      <c r="N19" s="4">
        <v>0</v>
      </c>
      <c r="O19" s="4">
        <v>0</v>
      </c>
      <c r="P19" s="4">
        <v>0</v>
      </c>
      <c r="Q19" s="10">
        <f t="shared" si="0"/>
        <v>48.571428571428569</v>
      </c>
    </row>
    <row r="20" spans="2:19" x14ac:dyDescent="0.25">
      <c r="B20" s="6">
        <f t="shared" si="1"/>
        <v>12</v>
      </c>
      <c r="C20" s="4" t="s">
        <v>61</v>
      </c>
      <c r="D20" s="18" t="s">
        <v>200</v>
      </c>
      <c r="E20" s="18"/>
      <c r="F20" s="18"/>
      <c r="G20" s="18"/>
      <c r="H20" s="18"/>
      <c r="I20" s="18"/>
      <c r="J20" s="4">
        <v>100</v>
      </c>
      <c r="K20" s="4">
        <v>94</v>
      </c>
      <c r="L20" s="4">
        <v>85</v>
      </c>
      <c r="M20" s="4">
        <v>85</v>
      </c>
      <c r="N20" s="4">
        <v>0</v>
      </c>
      <c r="O20" s="4">
        <v>0</v>
      </c>
      <c r="P20" s="4">
        <v>0</v>
      </c>
      <c r="Q20" s="10">
        <f t="shared" si="0"/>
        <v>52</v>
      </c>
    </row>
    <row r="21" spans="2:19" x14ac:dyDescent="0.25">
      <c r="B21" s="6">
        <f t="shared" si="1"/>
        <v>13</v>
      </c>
      <c r="C21" s="4" t="s">
        <v>62</v>
      </c>
      <c r="D21" s="18" t="s">
        <v>201</v>
      </c>
      <c r="E21" s="18"/>
      <c r="F21" s="18"/>
      <c r="G21" s="18"/>
      <c r="H21" s="18"/>
      <c r="I21" s="18"/>
      <c r="J21" s="4">
        <v>95</v>
      </c>
      <c r="K21" s="4">
        <v>92</v>
      </c>
      <c r="L21" s="4">
        <v>100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53.142857142857146</v>
      </c>
    </row>
    <row r="22" spans="2:19" x14ac:dyDescent="0.25">
      <c r="B22" s="6">
        <f t="shared" si="1"/>
        <v>14</v>
      </c>
      <c r="C22" s="4" t="s">
        <v>202</v>
      </c>
      <c r="D22" s="18" t="s">
        <v>203</v>
      </c>
      <c r="E22" s="18"/>
      <c r="F22" s="18"/>
      <c r="G22" s="18"/>
      <c r="H22" s="18"/>
      <c r="I22" s="18"/>
      <c r="J22" s="4">
        <v>90</v>
      </c>
      <c r="K22" s="4">
        <v>0</v>
      </c>
      <c r="L22" s="4">
        <v>82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24.571428571428573</v>
      </c>
    </row>
    <row r="23" spans="2:19" x14ac:dyDescent="0.25">
      <c r="B23" s="6">
        <f t="shared" si="1"/>
        <v>15</v>
      </c>
      <c r="C23" s="4" t="s">
        <v>63</v>
      </c>
      <c r="D23" s="18" t="s">
        <v>204</v>
      </c>
      <c r="E23" s="18"/>
      <c r="F23" s="18"/>
      <c r="G23" s="18"/>
      <c r="H23" s="18"/>
      <c r="I23" s="18"/>
      <c r="J23" s="4">
        <v>100</v>
      </c>
      <c r="K23" s="4">
        <v>84</v>
      </c>
      <c r="L23" s="4">
        <v>95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51.285714285714285</v>
      </c>
    </row>
    <row r="24" spans="2:19" x14ac:dyDescent="0.25">
      <c r="B24" s="6">
        <f t="shared" si="1"/>
        <v>16</v>
      </c>
      <c r="C24" s="4" t="s">
        <v>64</v>
      </c>
      <c r="D24" s="18" t="s">
        <v>205</v>
      </c>
      <c r="E24" s="18"/>
      <c r="F24" s="18"/>
      <c r="G24" s="18"/>
      <c r="H24" s="18"/>
      <c r="I24" s="18"/>
      <c r="J24" s="4">
        <v>95</v>
      </c>
      <c r="K24" s="4">
        <v>100</v>
      </c>
      <c r="L24" s="4">
        <v>95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54.285714285714285</v>
      </c>
    </row>
    <row r="25" spans="2:19" x14ac:dyDescent="0.25">
      <c r="B25" s="6">
        <f t="shared" si="1"/>
        <v>17</v>
      </c>
      <c r="C25" s="4" t="s">
        <v>65</v>
      </c>
      <c r="D25" s="18" t="s">
        <v>206</v>
      </c>
      <c r="E25" s="18"/>
      <c r="F25" s="18"/>
      <c r="G25" s="18"/>
      <c r="H25" s="18"/>
      <c r="I25" s="18"/>
      <c r="J25" s="4">
        <v>100</v>
      </c>
      <c r="K25" s="4">
        <v>100</v>
      </c>
      <c r="L25" s="4">
        <v>90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53.571428571428569</v>
      </c>
      <c r="S25" s="17"/>
    </row>
    <row r="26" spans="2:19" x14ac:dyDescent="0.25">
      <c r="B26" s="6">
        <f t="shared" si="1"/>
        <v>18</v>
      </c>
      <c r="C26" s="4" t="s">
        <v>66</v>
      </c>
      <c r="D26" s="18" t="s">
        <v>67</v>
      </c>
      <c r="E26" s="18"/>
      <c r="F26" s="18"/>
      <c r="G26" s="18"/>
      <c r="H26" s="18"/>
      <c r="I26" s="18"/>
      <c r="J26" s="4">
        <v>100</v>
      </c>
      <c r="K26" s="4">
        <v>90</v>
      </c>
      <c r="L26" s="4">
        <v>100</v>
      </c>
      <c r="M26" s="4">
        <v>85</v>
      </c>
      <c r="N26" s="4">
        <v>0</v>
      </c>
      <c r="O26" s="4">
        <v>0</v>
      </c>
      <c r="P26" s="4">
        <v>0</v>
      </c>
      <c r="Q26" s="10">
        <f t="shared" si="0"/>
        <v>53.571428571428569</v>
      </c>
    </row>
    <row r="27" spans="2:19" x14ac:dyDescent="0.25">
      <c r="B27" s="6">
        <f t="shared" si="1"/>
        <v>19</v>
      </c>
      <c r="C27" s="4" t="s">
        <v>68</v>
      </c>
      <c r="D27" s="18" t="s">
        <v>69</v>
      </c>
      <c r="E27" s="18"/>
      <c r="F27" s="18"/>
      <c r="G27" s="18"/>
      <c r="H27" s="18"/>
      <c r="I27" s="18"/>
      <c r="J27" s="4">
        <v>95</v>
      </c>
      <c r="K27" s="4">
        <v>92</v>
      </c>
      <c r="L27" s="4">
        <v>95</v>
      </c>
      <c r="M27" s="4">
        <v>80</v>
      </c>
      <c r="N27" s="4">
        <v>0</v>
      </c>
      <c r="O27" s="4">
        <v>0</v>
      </c>
      <c r="P27" s="4">
        <v>0</v>
      </c>
      <c r="Q27" s="10">
        <f t="shared" si="0"/>
        <v>51.714285714285715</v>
      </c>
      <c r="S27" s="17"/>
    </row>
    <row r="28" spans="2:19" x14ac:dyDescent="0.25">
      <c r="B28" s="6">
        <f t="shared" si="1"/>
        <v>20</v>
      </c>
      <c r="C28" s="4" t="s">
        <v>70</v>
      </c>
      <c r="D28" s="18" t="s">
        <v>71</v>
      </c>
      <c r="E28" s="18"/>
      <c r="F28" s="18"/>
      <c r="G28" s="18"/>
      <c r="H28" s="18"/>
      <c r="I28" s="18"/>
      <c r="J28" s="4">
        <v>95</v>
      </c>
      <c r="K28" s="4">
        <v>90</v>
      </c>
      <c r="L28" s="4">
        <v>92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51.714285714285715</v>
      </c>
    </row>
    <row r="29" spans="2:19" x14ac:dyDescent="0.25">
      <c r="B29" s="6">
        <f t="shared" si="1"/>
        <v>21</v>
      </c>
      <c r="C29" s="4" t="s">
        <v>72</v>
      </c>
      <c r="D29" s="18" t="s">
        <v>73</v>
      </c>
      <c r="E29" s="18"/>
      <c r="F29" s="18"/>
      <c r="G29" s="18"/>
      <c r="H29" s="18"/>
      <c r="I29" s="18"/>
      <c r="J29" s="4">
        <v>95</v>
      </c>
      <c r="K29" s="4">
        <v>84</v>
      </c>
      <c r="L29" s="4">
        <v>95</v>
      </c>
      <c r="M29" s="4">
        <v>75</v>
      </c>
      <c r="N29" s="4">
        <v>0</v>
      </c>
      <c r="O29" s="4">
        <v>0</v>
      </c>
      <c r="P29" s="4">
        <v>0</v>
      </c>
      <c r="Q29" s="10">
        <f t="shared" si="0"/>
        <v>49.857142857142854</v>
      </c>
    </row>
    <row r="30" spans="2:19" x14ac:dyDescent="0.25">
      <c r="B30" s="6">
        <f t="shared" si="1"/>
        <v>22</v>
      </c>
      <c r="C30" s="4" t="s">
        <v>74</v>
      </c>
      <c r="D30" s="18" t="s">
        <v>207</v>
      </c>
      <c r="E30" s="18"/>
      <c r="F30" s="18"/>
      <c r="G30" s="18"/>
      <c r="H30" s="18"/>
      <c r="I30" s="18"/>
      <c r="J30" s="4">
        <v>95</v>
      </c>
      <c r="K30" s="4">
        <v>96</v>
      </c>
      <c r="L30" s="4">
        <v>95</v>
      </c>
      <c r="M30" s="4">
        <v>85</v>
      </c>
      <c r="N30" s="4">
        <v>0</v>
      </c>
      <c r="O30" s="4">
        <v>0</v>
      </c>
      <c r="P30" s="4">
        <v>0</v>
      </c>
      <c r="Q30" s="10">
        <f t="shared" si="0"/>
        <v>53</v>
      </c>
    </row>
    <row r="31" spans="2:19" x14ac:dyDescent="0.25">
      <c r="B31" s="6">
        <f t="shared" si="1"/>
        <v>23</v>
      </c>
      <c r="C31" s="4" t="s">
        <v>75</v>
      </c>
      <c r="D31" s="18" t="s">
        <v>76</v>
      </c>
      <c r="E31" s="18"/>
      <c r="F31" s="18"/>
      <c r="G31" s="18"/>
      <c r="H31" s="18"/>
      <c r="I31" s="18"/>
      <c r="J31" s="4">
        <v>100</v>
      </c>
      <c r="K31" s="4">
        <v>84</v>
      </c>
      <c r="L31" s="4">
        <v>100</v>
      </c>
      <c r="M31" s="4">
        <v>90</v>
      </c>
      <c r="N31" s="4">
        <v>0</v>
      </c>
      <c r="O31" s="4">
        <v>0</v>
      </c>
      <c r="P31" s="4">
        <v>0</v>
      </c>
      <c r="Q31" s="10">
        <f t="shared" si="0"/>
        <v>53.428571428571431</v>
      </c>
    </row>
    <row r="32" spans="2:19" x14ac:dyDescent="0.25">
      <c r="B32" s="6">
        <f t="shared" si="1"/>
        <v>24</v>
      </c>
      <c r="C32" s="4" t="s">
        <v>77</v>
      </c>
      <c r="D32" s="18" t="s">
        <v>208</v>
      </c>
      <c r="E32" s="18"/>
      <c r="F32" s="18"/>
      <c r="G32" s="18"/>
      <c r="H32" s="18"/>
      <c r="I32" s="18"/>
      <c r="J32" s="4">
        <v>100</v>
      </c>
      <c r="K32" s="4">
        <v>100</v>
      </c>
      <c r="L32" s="4">
        <v>98</v>
      </c>
      <c r="M32" s="4">
        <v>90</v>
      </c>
      <c r="N32" s="4">
        <v>0</v>
      </c>
      <c r="O32" s="4">
        <v>0</v>
      </c>
      <c r="P32" s="4">
        <v>0</v>
      </c>
      <c r="Q32" s="10">
        <f t="shared" si="0"/>
        <v>55.428571428571431</v>
      </c>
    </row>
    <row r="33" spans="2:17" x14ac:dyDescent="0.25">
      <c r="B33" s="6">
        <f t="shared" si="1"/>
        <v>25</v>
      </c>
      <c r="C33" s="4" t="s">
        <v>78</v>
      </c>
      <c r="D33" s="18" t="s">
        <v>79</v>
      </c>
      <c r="E33" s="18"/>
      <c r="F33" s="18"/>
      <c r="G33" s="18"/>
      <c r="H33" s="18"/>
      <c r="I33" s="18"/>
      <c r="J33" s="4">
        <v>100</v>
      </c>
      <c r="K33" s="4">
        <v>96</v>
      </c>
      <c r="L33" s="4">
        <v>93</v>
      </c>
      <c r="M33" s="4">
        <v>90</v>
      </c>
      <c r="N33" s="4">
        <v>0</v>
      </c>
      <c r="O33" s="4">
        <v>0</v>
      </c>
      <c r="P33" s="4">
        <v>0</v>
      </c>
      <c r="Q33" s="10">
        <f t="shared" si="0"/>
        <v>54.142857142857146</v>
      </c>
    </row>
    <row r="34" spans="2:17" x14ac:dyDescent="0.25">
      <c r="B34" s="6">
        <f t="shared" si="1"/>
        <v>26</v>
      </c>
      <c r="C34" s="4" t="s">
        <v>80</v>
      </c>
      <c r="D34" s="18" t="s">
        <v>81</v>
      </c>
      <c r="E34" s="18"/>
      <c r="F34" s="18"/>
      <c r="G34" s="18"/>
      <c r="H34" s="18"/>
      <c r="I34" s="18"/>
      <c r="J34" s="4">
        <v>95</v>
      </c>
      <c r="K34" s="4">
        <v>96</v>
      </c>
      <c r="L34" s="4">
        <v>100</v>
      </c>
      <c r="M34" s="4">
        <v>85</v>
      </c>
      <c r="N34" s="4">
        <v>0</v>
      </c>
      <c r="O34" s="4">
        <v>0</v>
      </c>
      <c r="P34" s="4">
        <v>0</v>
      </c>
      <c r="Q34" s="10">
        <f t="shared" si="0"/>
        <v>53.714285714285715</v>
      </c>
    </row>
    <row r="35" spans="2:17" x14ac:dyDescent="0.25">
      <c r="B35" s="6">
        <f t="shared" si="1"/>
        <v>27</v>
      </c>
      <c r="C35" s="4" t="s">
        <v>82</v>
      </c>
      <c r="D35" s="18" t="s">
        <v>209</v>
      </c>
      <c r="E35" s="18"/>
      <c r="F35" s="18"/>
      <c r="G35" s="18"/>
      <c r="H35" s="18"/>
      <c r="I35" s="18"/>
      <c r="J35" s="4">
        <v>100</v>
      </c>
      <c r="K35" s="4">
        <v>100</v>
      </c>
      <c r="L35" s="4">
        <v>100</v>
      </c>
      <c r="M35" s="4">
        <v>90</v>
      </c>
      <c r="N35" s="4">
        <v>0</v>
      </c>
      <c r="O35" s="4">
        <v>0</v>
      </c>
      <c r="P35" s="4">
        <v>0</v>
      </c>
      <c r="Q35" s="10">
        <f t="shared" si="0"/>
        <v>55.714285714285715</v>
      </c>
    </row>
    <row r="36" spans="2:17" x14ac:dyDescent="0.25">
      <c r="B36" s="6">
        <f t="shared" si="1"/>
        <v>28</v>
      </c>
      <c r="C36" s="4" t="s">
        <v>210</v>
      </c>
      <c r="D36" s="18" t="s">
        <v>211</v>
      </c>
      <c r="E36" s="18"/>
      <c r="F36" s="18"/>
      <c r="G36" s="18"/>
      <c r="H36" s="18"/>
      <c r="I36" s="18"/>
      <c r="J36" s="4">
        <v>100</v>
      </c>
      <c r="K36" s="4">
        <v>98</v>
      </c>
      <c r="L36" s="4">
        <v>98</v>
      </c>
      <c r="M36" s="4">
        <v>85</v>
      </c>
      <c r="N36" s="4">
        <v>0</v>
      </c>
      <c r="O36" s="4">
        <v>0</v>
      </c>
      <c r="P36" s="4">
        <v>0</v>
      </c>
      <c r="Q36" s="10">
        <f t="shared" si="0"/>
        <v>54.428571428571431</v>
      </c>
    </row>
    <row r="37" spans="2:17" x14ac:dyDescent="0.25">
      <c r="B37" s="6">
        <f t="shared" si="1"/>
        <v>29</v>
      </c>
      <c r="C37" s="4" t="s">
        <v>83</v>
      </c>
      <c r="D37" s="18" t="s">
        <v>212</v>
      </c>
      <c r="E37" s="18"/>
      <c r="F37" s="18"/>
      <c r="G37" s="18"/>
      <c r="H37" s="18"/>
      <c r="I37" s="18"/>
      <c r="J37" s="4">
        <v>100</v>
      </c>
      <c r="K37" s="4">
        <v>90</v>
      </c>
      <c r="L37" s="4">
        <v>95</v>
      </c>
      <c r="M37" s="4">
        <v>85</v>
      </c>
      <c r="N37" s="4">
        <v>0</v>
      </c>
      <c r="O37" s="4">
        <v>0</v>
      </c>
      <c r="P37" s="4">
        <v>0</v>
      </c>
      <c r="Q37" s="10">
        <f t="shared" si="0"/>
        <v>52.857142857142854</v>
      </c>
    </row>
    <row r="38" spans="2:17" x14ac:dyDescent="0.25">
      <c r="B38" s="6">
        <f t="shared" si="1"/>
        <v>30</v>
      </c>
      <c r="C38" s="4" t="s">
        <v>84</v>
      </c>
      <c r="D38" s="18" t="s">
        <v>213</v>
      </c>
      <c r="E38" s="18"/>
      <c r="F38" s="18"/>
      <c r="G38" s="18"/>
      <c r="H38" s="18"/>
      <c r="I38" s="18"/>
      <c r="J38" s="4">
        <v>90</v>
      </c>
      <c r="K38" s="4">
        <v>80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24.285714285714285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30</v>
      </c>
      <c r="K54" s="11">
        <f t="shared" ref="K54:P54" si="2">COUNTIF(K9:K53,"&gt;=70")</f>
        <v>27</v>
      </c>
      <c r="L54" s="11">
        <f t="shared" si="2"/>
        <v>27</v>
      </c>
      <c r="M54" s="11">
        <f t="shared" si="2"/>
        <v>26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0</v>
      </c>
      <c r="K55" s="12">
        <f t="shared" ref="K55:Q55" si="4">COUNTIF(K9:K53,"&lt;70")</f>
        <v>3</v>
      </c>
      <c r="L55" s="12">
        <f t="shared" si="4"/>
        <v>3</v>
      </c>
      <c r="M55" s="12">
        <f t="shared" si="4"/>
        <v>4</v>
      </c>
      <c r="N55" s="12">
        <f t="shared" si="4"/>
        <v>30</v>
      </c>
      <c r="O55" s="12">
        <f t="shared" si="4"/>
        <v>30</v>
      </c>
      <c r="P55" s="12">
        <f t="shared" si="4"/>
        <v>30</v>
      </c>
      <c r="Q55" s="12">
        <f t="shared" si="4"/>
        <v>30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30</v>
      </c>
      <c r="K56" s="12">
        <f t="shared" ref="K56:Q56" si="5">COUNT(K9:K53)</f>
        <v>30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30</v>
      </c>
      <c r="P56" s="12">
        <f t="shared" si="5"/>
        <v>30</v>
      </c>
      <c r="Q56" s="12">
        <f t="shared" si="5"/>
        <v>30</v>
      </c>
    </row>
    <row r="57" spans="2:17" x14ac:dyDescent="0.25">
      <c r="C57" s="27"/>
      <c r="D57" s="27"/>
      <c r="E57" s="1"/>
      <c r="H57" s="36" t="s">
        <v>16</v>
      </c>
      <c r="I57" s="36"/>
      <c r="J57" s="13">
        <f>J54/J56</f>
        <v>1</v>
      </c>
      <c r="K57" s="14">
        <f t="shared" ref="K57:Q57" si="6">K54/K56</f>
        <v>0.9</v>
      </c>
      <c r="L57" s="14">
        <f t="shared" si="6"/>
        <v>0.9</v>
      </c>
      <c r="M57" s="14">
        <f t="shared" si="6"/>
        <v>0.8666666666666667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7"/>
      <c r="D58" s="27"/>
      <c r="E58" s="1"/>
      <c r="H58" s="36" t="s">
        <v>17</v>
      </c>
      <c r="I58" s="36"/>
      <c r="J58" s="13">
        <f>J55/J56</f>
        <v>0</v>
      </c>
      <c r="K58" s="13">
        <f t="shared" ref="K58:Q58" si="7">K55/K56</f>
        <v>0.1</v>
      </c>
      <c r="L58" s="14">
        <f t="shared" si="7"/>
        <v>0.1</v>
      </c>
      <c r="M58" s="14">
        <f t="shared" si="7"/>
        <v>0.13333333333333333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12" zoomScaleNormal="11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7" t="s">
        <v>92</v>
      </c>
      <c r="E4" s="37"/>
      <c r="F4" s="37"/>
      <c r="G4" s="37"/>
      <c r="I4" t="s">
        <v>1</v>
      </c>
      <c r="J4" s="43" t="s">
        <v>93</v>
      </c>
      <c r="K4" s="43"/>
      <c r="M4" t="s">
        <v>2</v>
      </c>
      <c r="N4" s="38">
        <v>45637</v>
      </c>
      <c r="O4" s="3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27" t="s">
        <v>22</v>
      </c>
      <c r="J6" s="27"/>
      <c r="K6" s="23" t="s">
        <v>24</v>
      </c>
      <c r="L6" s="23"/>
      <c r="M6" s="23"/>
      <c r="N6" s="23"/>
      <c r="O6" s="23"/>
      <c r="P6" s="2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214</v>
      </c>
      <c r="D9" s="18" t="s">
        <v>215</v>
      </c>
      <c r="E9" s="18"/>
      <c r="F9" s="18"/>
      <c r="G9" s="18"/>
      <c r="H9" s="18"/>
      <c r="I9" s="18"/>
      <c r="J9" s="4">
        <v>100</v>
      </c>
      <c r="K9" s="4">
        <v>80</v>
      </c>
      <c r="L9" s="4">
        <v>0</v>
      </c>
      <c r="M9" s="4">
        <v>78</v>
      </c>
      <c r="N9" s="4"/>
      <c r="O9" s="4"/>
      <c r="P9" s="4"/>
      <c r="Q9" s="10">
        <f>SUM(J9:P9)/7</f>
        <v>36.857142857142854</v>
      </c>
    </row>
    <row r="10" spans="2:18" x14ac:dyDescent="0.25">
      <c r="B10" s="6">
        <f>B9+1</f>
        <v>2</v>
      </c>
      <c r="C10" s="3" t="s">
        <v>216</v>
      </c>
      <c r="D10" s="18" t="s">
        <v>217</v>
      </c>
      <c r="E10" s="18"/>
      <c r="F10" s="18"/>
      <c r="G10" s="18"/>
      <c r="H10" s="18"/>
      <c r="I10" s="18"/>
      <c r="J10" s="4">
        <v>95</v>
      </c>
      <c r="K10" s="4">
        <v>0</v>
      </c>
      <c r="L10" s="4">
        <v>77</v>
      </c>
      <c r="M10" s="4">
        <v>75</v>
      </c>
      <c r="N10" s="4"/>
      <c r="O10" s="4"/>
      <c r="P10" s="4"/>
      <c r="Q10" s="10">
        <f t="shared" ref="Q10:Q15" si="0">SUM(J10:P10)/7</f>
        <v>35.285714285714285</v>
      </c>
    </row>
    <row r="11" spans="2:18" x14ac:dyDescent="0.25">
      <c r="B11" s="6">
        <f t="shared" ref="B11:B53" si="1">B10+1</f>
        <v>3</v>
      </c>
      <c r="C11" s="3" t="s">
        <v>218</v>
      </c>
      <c r="D11" s="18" t="s">
        <v>219</v>
      </c>
      <c r="E11" s="18"/>
      <c r="F11" s="18"/>
      <c r="G11" s="18"/>
      <c r="H11" s="18"/>
      <c r="I11" s="18"/>
      <c r="J11" s="4">
        <v>100</v>
      </c>
      <c r="K11" s="4">
        <v>95</v>
      </c>
      <c r="L11" s="4">
        <v>91</v>
      </c>
      <c r="M11" s="4">
        <v>85</v>
      </c>
      <c r="N11" s="4"/>
      <c r="O11" s="4"/>
      <c r="P11" s="4"/>
      <c r="Q11" s="10">
        <f t="shared" si="0"/>
        <v>53</v>
      </c>
    </row>
    <row r="12" spans="2:18" x14ac:dyDescent="0.25">
      <c r="B12" s="6">
        <f t="shared" si="1"/>
        <v>4</v>
      </c>
      <c r="C12" s="3" t="s">
        <v>220</v>
      </c>
      <c r="D12" s="18" t="s">
        <v>221</v>
      </c>
      <c r="E12" s="18"/>
      <c r="F12" s="18"/>
      <c r="G12" s="18"/>
      <c r="H12" s="18"/>
      <c r="I12" s="18"/>
      <c r="J12" s="4">
        <v>90</v>
      </c>
      <c r="K12" s="4">
        <v>0</v>
      </c>
      <c r="L12" s="4">
        <v>0</v>
      </c>
      <c r="M12" s="4">
        <v>70</v>
      </c>
      <c r="N12" s="4"/>
      <c r="O12" s="4"/>
      <c r="P12" s="4"/>
      <c r="Q12" s="10">
        <f t="shared" si="0"/>
        <v>22.857142857142858</v>
      </c>
    </row>
    <row r="13" spans="2:18" x14ac:dyDescent="0.25">
      <c r="B13" s="6">
        <f t="shared" si="1"/>
        <v>5</v>
      </c>
      <c r="C13" s="3" t="s">
        <v>222</v>
      </c>
      <c r="D13" s="18" t="s">
        <v>223</v>
      </c>
      <c r="E13" s="18"/>
      <c r="F13" s="18"/>
      <c r="G13" s="18"/>
      <c r="H13" s="18"/>
      <c r="I13" s="18"/>
      <c r="J13" s="4">
        <v>100</v>
      </c>
      <c r="K13" s="4">
        <v>95</v>
      </c>
      <c r="L13" s="4">
        <v>98</v>
      </c>
      <c r="M13" s="4">
        <v>85</v>
      </c>
      <c r="N13" s="4"/>
      <c r="O13" s="4"/>
      <c r="P13" s="4"/>
      <c r="Q13" s="10">
        <f t="shared" si="0"/>
        <v>54</v>
      </c>
    </row>
    <row r="14" spans="2:18" x14ac:dyDescent="0.25">
      <c r="B14" s="6">
        <f t="shared" si="1"/>
        <v>6</v>
      </c>
      <c r="C14" s="3" t="s">
        <v>224</v>
      </c>
      <c r="D14" s="18" t="s">
        <v>225</v>
      </c>
      <c r="E14" s="18"/>
      <c r="F14" s="18"/>
      <c r="G14" s="18"/>
      <c r="H14" s="18"/>
      <c r="I14" s="18"/>
      <c r="J14" s="4">
        <v>90</v>
      </c>
      <c r="K14" s="4">
        <v>0</v>
      </c>
      <c r="L14" s="4">
        <v>0</v>
      </c>
      <c r="M14" s="4">
        <v>0</v>
      </c>
      <c r="N14" s="4"/>
      <c r="O14" s="4"/>
      <c r="P14" s="4"/>
      <c r="Q14" s="10">
        <f t="shared" si="0"/>
        <v>12.857142857142858</v>
      </c>
    </row>
    <row r="15" spans="2:18" x14ac:dyDescent="0.25">
      <c r="B15" s="6">
        <f t="shared" si="1"/>
        <v>7</v>
      </c>
      <c r="C15" s="3" t="s">
        <v>226</v>
      </c>
      <c r="D15" s="18" t="s">
        <v>227</v>
      </c>
      <c r="E15" s="18"/>
      <c r="F15" s="18"/>
      <c r="G15" s="18"/>
      <c r="H15" s="18"/>
      <c r="I15" s="18"/>
      <c r="J15" s="4">
        <v>100</v>
      </c>
      <c r="K15" s="4">
        <v>100</v>
      </c>
      <c r="L15" s="4">
        <v>90</v>
      </c>
      <c r="M15" s="4">
        <v>85</v>
      </c>
      <c r="N15" s="4"/>
      <c r="O15" s="4"/>
      <c r="P15" s="4"/>
      <c r="Q15" s="10">
        <f t="shared" si="0"/>
        <v>53.571428571428569</v>
      </c>
    </row>
    <row r="16" spans="2:18" x14ac:dyDescent="0.25">
      <c r="B16" s="6">
        <f t="shared" si="1"/>
        <v>8</v>
      </c>
      <c r="C16" s="4"/>
      <c r="D16" s="18"/>
      <c r="E16" s="18"/>
      <c r="F16" s="18"/>
      <c r="G16" s="18"/>
      <c r="H16" s="18"/>
      <c r="I16" s="18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4"/>
      <c r="D17" s="18"/>
      <c r="E17" s="18"/>
      <c r="F17" s="18"/>
      <c r="G17" s="18"/>
      <c r="H17" s="18"/>
      <c r="I17" s="18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4"/>
      <c r="D18" s="44"/>
      <c r="E18" s="45"/>
      <c r="F18" s="45"/>
      <c r="G18" s="45"/>
      <c r="H18" s="45"/>
      <c r="I18" s="46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4"/>
      <c r="D19" s="18"/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4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4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4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4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4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4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4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4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4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4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7</v>
      </c>
      <c r="K54" s="11">
        <f t="shared" ref="K54:P54" si="2">COUNTIF(K9:K53,"&gt;=70")</f>
        <v>4</v>
      </c>
      <c r="L54" s="11">
        <f t="shared" si="2"/>
        <v>4</v>
      </c>
      <c r="M54" s="11">
        <f t="shared" si="2"/>
        <v>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0</v>
      </c>
      <c r="K55" s="12">
        <f t="shared" ref="K55:Q55" si="4">COUNTIF(K9:K53,"&lt;70")</f>
        <v>3</v>
      </c>
      <c r="L55" s="12">
        <f t="shared" si="4"/>
        <v>3</v>
      </c>
      <c r="M55" s="12">
        <f t="shared" si="4"/>
        <v>1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7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7</v>
      </c>
      <c r="K56" s="12">
        <f t="shared" ref="K56:Q56" si="5">COUNT(K9:K53)</f>
        <v>7</v>
      </c>
      <c r="L56" s="12">
        <f t="shared" si="5"/>
        <v>7</v>
      </c>
      <c r="M56" s="12">
        <f t="shared" si="5"/>
        <v>7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7</v>
      </c>
    </row>
    <row r="57" spans="2:17" x14ac:dyDescent="0.25">
      <c r="C57" s="27"/>
      <c r="D57" s="27"/>
      <c r="E57" s="1"/>
      <c r="H57" s="36" t="s">
        <v>16</v>
      </c>
      <c r="I57" s="36"/>
      <c r="J57" s="13">
        <f>J54/J56</f>
        <v>1</v>
      </c>
      <c r="K57" s="14">
        <f t="shared" ref="K57:Q57" si="6">K54/K56</f>
        <v>0.5714285714285714</v>
      </c>
      <c r="L57" s="14">
        <f t="shared" si="6"/>
        <v>0.5714285714285714</v>
      </c>
      <c r="M57" s="14">
        <f t="shared" si="6"/>
        <v>0.8571428571428571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7"/>
      <c r="D58" s="27"/>
      <c r="E58" s="1"/>
      <c r="H58" s="36" t="s">
        <v>17</v>
      </c>
      <c r="I58" s="36"/>
      <c r="J58" s="13">
        <f>J55/J56</f>
        <v>0</v>
      </c>
      <c r="K58" s="13">
        <f t="shared" ref="K58:Q58" si="7">K55/K56</f>
        <v>0.42857142857142855</v>
      </c>
      <c r="L58" s="14">
        <f t="shared" si="7"/>
        <v>0.42857142857142855</v>
      </c>
      <c r="M58" s="14">
        <f t="shared" si="7"/>
        <v>0.14285714285714285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F7E6-EAE8-451C-9D34-119A36C51FB2}">
  <dimension ref="A2:P58"/>
  <sheetViews>
    <sheetView workbookViewId="0">
      <selection activeCell="M4" sqref="M4:N4"/>
    </sheetView>
  </sheetViews>
  <sheetFormatPr baseColWidth="10" defaultRowHeight="15" x14ac:dyDescent="0.25"/>
  <cols>
    <col min="1" max="1" width="6" customWidth="1"/>
    <col min="3" max="15" width="6.7109375" customWidth="1"/>
    <col min="16" max="16" width="9.28515625" customWidth="1"/>
  </cols>
  <sheetData>
    <row r="2" spans="1:16" ht="15.75" x14ac:dyDescent="0.25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</row>
    <row r="3" spans="1:16" x14ac:dyDescent="0.25">
      <c r="B3" s="33" t="s">
        <v>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1"/>
    </row>
    <row r="4" spans="1:16" x14ac:dyDescent="0.25">
      <c r="B4" t="s">
        <v>0</v>
      </c>
      <c r="C4" s="37" t="s">
        <v>94</v>
      </c>
      <c r="D4" s="37"/>
      <c r="E4" s="37"/>
      <c r="F4" s="37"/>
      <c r="H4" t="s">
        <v>1</v>
      </c>
      <c r="I4" s="43" t="s">
        <v>95</v>
      </c>
      <c r="J4" s="43"/>
      <c r="L4" t="s">
        <v>2</v>
      </c>
      <c r="M4" s="38">
        <v>45637</v>
      </c>
      <c r="N4" s="38"/>
    </row>
    <row r="5" spans="1:16" x14ac:dyDescent="0.25">
      <c r="C5" s="5"/>
      <c r="D5" s="5"/>
      <c r="E5" s="5"/>
      <c r="F5" s="5"/>
    </row>
    <row r="6" spans="1:16" x14ac:dyDescent="0.25">
      <c r="B6" t="s">
        <v>3</v>
      </c>
      <c r="C6" s="25" t="s">
        <v>88</v>
      </c>
      <c r="D6" s="25"/>
      <c r="E6" s="25"/>
      <c r="F6" s="25"/>
      <c r="H6" s="27" t="s">
        <v>22</v>
      </c>
      <c r="I6" s="27"/>
      <c r="J6" s="29" t="s">
        <v>24</v>
      </c>
      <c r="K6" s="29"/>
      <c r="L6" s="29"/>
      <c r="M6" s="29"/>
      <c r="N6" s="29"/>
      <c r="O6" s="29"/>
    </row>
    <row r="8" spans="1:16" x14ac:dyDescent="0.25">
      <c r="A8" s="3" t="s">
        <v>4</v>
      </c>
      <c r="B8" s="3" t="s">
        <v>6</v>
      </c>
      <c r="C8" s="26" t="s">
        <v>5</v>
      </c>
      <c r="D8" s="26"/>
      <c r="E8" s="26"/>
      <c r="F8" s="26"/>
      <c r="G8" s="26"/>
      <c r="H8" s="26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6" x14ac:dyDescent="0.25">
      <c r="A9" s="6">
        <v>1</v>
      </c>
      <c r="B9" s="4" t="s">
        <v>228</v>
      </c>
      <c r="C9" s="39" t="s">
        <v>229</v>
      </c>
      <c r="D9" s="40"/>
      <c r="E9" s="40"/>
      <c r="F9" s="40"/>
      <c r="G9" s="40"/>
      <c r="H9" s="41"/>
      <c r="I9" s="4">
        <v>100</v>
      </c>
      <c r="J9" s="4">
        <v>100</v>
      </c>
      <c r="K9" s="4">
        <v>90</v>
      </c>
      <c r="L9" s="4">
        <v>70</v>
      </c>
      <c r="M9" s="4"/>
      <c r="N9" s="4"/>
      <c r="O9" s="4"/>
      <c r="P9" s="10">
        <f>SUM(I9:O9)/7</f>
        <v>51.428571428571431</v>
      </c>
    </row>
    <row r="10" spans="1:16" x14ac:dyDescent="0.25">
      <c r="A10" s="6">
        <f>A9+1</f>
        <v>2</v>
      </c>
      <c r="B10" s="4" t="s">
        <v>230</v>
      </c>
      <c r="C10" s="39" t="s">
        <v>231</v>
      </c>
      <c r="D10" s="40"/>
      <c r="E10" s="40"/>
      <c r="F10" s="40"/>
      <c r="G10" s="40"/>
      <c r="H10" s="41"/>
      <c r="I10" s="4">
        <v>0</v>
      </c>
      <c r="J10" s="4">
        <v>0</v>
      </c>
      <c r="K10" s="4">
        <v>70</v>
      </c>
      <c r="L10" s="4">
        <v>70</v>
      </c>
      <c r="M10" s="4"/>
      <c r="N10" s="4"/>
      <c r="O10" s="4"/>
      <c r="P10" s="10">
        <f t="shared" ref="P10:P23" si="0">SUM(I10:O10)/7</f>
        <v>20</v>
      </c>
    </row>
    <row r="11" spans="1:16" x14ac:dyDescent="0.25">
      <c r="A11" s="6">
        <f t="shared" ref="A11:A53" si="1">A10+1</f>
        <v>3</v>
      </c>
      <c r="B11" s="4" t="s">
        <v>232</v>
      </c>
      <c r="C11" s="39" t="s">
        <v>233</v>
      </c>
      <c r="D11" s="40"/>
      <c r="E11" s="40"/>
      <c r="F11" s="40"/>
      <c r="G11" s="40"/>
      <c r="H11" s="41"/>
      <c r="I11" s="4">
        <v>100</v>
      </c>
      <c r="J11" s="4">
        <v>100</v>
      </c>
      <c r="K11" s="4">
        <v>95</v>
      </c>
      <c r="L11" s="4">
        <v>90</v>
      </c>
      <c r="M11" s="4"/>
      <c r="N11" s="4"/>
      <c r="O11" s="4"/>
      <c r="P11" s="10">
        <f t="shared" si="0"/>
        <v>55</v>
      </c>
    </row>
    <row r="12" spans="1:16" x14ac:dyDescent="0.25">
      <c r="A12" s="6">
        <f t="shared" si="1"/>
        <v>4</v>
      </c>
      <c r="B12" s="4" t="s">
        <v>234</v>
      </c>
      <c r="C12" s="39" t="s">
        <v>235</v>
      </c>
      <c r="D12" s="40"/>
      <c r="E12" s="40"/>
      <c r="F12" s="40"/>
      <c r="G12" s="40"/>
      <c r="H12" s="41"/>
      <c r="I12" s="4">
        <v>98</v>
      </c>
      <c r="J12" s="4">
        <v>100</v>
      </c>
      <c r="K12" s="4">
        <v>87</v>
      </c>
      <c r="L12" s="4">
        <v>75</v>
      </c>
      <c r="M12" s="4"/>
      <c r="N12" s="4"/>
      <c r="O12" s="4"/>
      <c r="P12" s="10">
        <f t="shared" si="0"/>
        <v>51.428571428571431</v>
      </c>
    </row>
    <row r="13" spans="1:16" x14ac:dyDescent="0.25">
      <c r="A13" s="6">
        <f t="shared" si="1"/>
        <v>5</v>
      </c>
      <c r="B13" s="4" t="s">
        <v>236</v>
      </c>
      <c r="C13" s="39" t="s">
        <v>237</v>
      </c>
      <c r="D13" s="40"/>
      <c r="E13" s="40"/>
      <c r="F13" s="40"/>
      <c r="G13" s="40"/>
      <c r="H13" s="41"/>
      <c r="I13" s="4">
        <v>100</v>
      </c>
      <c r="J13" s="4">
        <v>100</v>
      </c>
      <c r="K13" s="4">
        <v>97</v>
      </c>
      <c r="L13" s="4">
        <v>100</v>
      </c>
      <c r="M13" s="4"/>
      <c r="N13" s="4"/>
      <c r="O13" s="4"/>
      <c r="P13" s="10">
        <f t="shared" si="0"/>
        <v>56.714285714285715</v>
      </c>
    </row>
    <row r="14" spans="1:16" x14ac:dyDescent="0.25">
      <c r="A14" s="6">
        <f t="shared" si="1"/>
        <v>6</v>
      </c>
      <c r="B14" s="4" t="s">
        <v>238</v>
      </c>
      <c r="C14" s="39" t="s">
        <v>239</v>
      </c>
      <c r="D14" s="40"/>
      <c r="E14" s="40"/>
      <c r="F14" s="40"/>
      <c r="G14" s="40"/>
      <c r="H14" s="41"/>
      <c r="I14" s="4">
        <v>100</v>
      </c>
      <c r="J14" s="4">
        <v>96</v>
      </c>
      <c r="K14" s="4">
        <v>80</v>
      </c>
      <c r="L14" s="4">
        <v>70</v>
      </c>
      <c r="M14" s="4"/>
      <c r="N14" s="4"/>
      <c r="O14" s="4"/>
      <c r="P14" s="10">
        <f t="shared" si="0"/>
        <v>49.428571428571431</v>
      </c>
    </row>
    <row r="15" spans="1:16" x14ac:dyDescent="0.25">
      <c r="A15" s="6">
        <f t="shared" si="1"/>
        <v>7</v>
      </c>
      <c r="B15" s="4" t="s">
        <v>240</v>
      </c>
      <c r="C15" s="39" t="s">
        <v>241</v>
      </c>
      <c r="D15" s="40"/>
      <c r="E15" s="40"/>
      <c r="F15" s="40"/>
      <c r="G15" s="40"/>
      <c r="H15" s="41"/>
      <c r="I15" s="4">
        <v>90</v>
      </c>
      <c r="J15" s="4">
        <v>92</v>
      </c>
      <c r="K15" s="4">
        <v>92</v>
      </c>
      <c r="L15" s="4">
        <v>70</v>
      </c>
      <c r="M15" s="4"/>
      <c r="N15" s="4"/>
      <c r="O15" s="4"/>
      <c r="P15" s="10">
        <f t="shared" si="0"/>
        <v>49.142857142857146</v>
      </c>
    </row>
    <row r="16" spans="1:16" x14ac:dyDescent="0.25">
      <c r="A16" s="6">
        <f t="shared" si="1"/>
        <v>8</v>
      </c>
      <c r="B16" s="4" t="s">
        <v>242</v>
      </c>
      <c r="C16" s="39" t="s">
        <v>243</v>
      </c>
      <c r="D16" s="40"/>
      <c r="E16" s="40"/>
      <c r="F16" s="40"/>
      <c r="G16" s="40"/>
      <c r="H16" s="41"/>
      <c r="I16" s="4">
        <v>92</v>
      </c>
      <c r="J16" s="4">
        <v>100</v>
      </c>
      <c r="K16" s="4">
        <v>95</v>
      </c>
      <c r="L16" s="4">
        <v>70</v>
      </c>
      <c r="M16" s="4"/>
      <c r="N16" s="4"/>
      <c r="O16" s="4"/>
      <c r="P16" s="10">
        <f t="shared" si="0"/>
        <v>51</v>
      </c>
    </row>
    <row r="17" spans="1:16" x14ac:dyDescent="0.25">
      <c r="A17" s="6">
        <f t="shared" si="1"/>
        <v>9</v>
      </c>
      <c r="B17" s="4" t="s">
        <v>244</v>
      </c>
      <c r="C17" s="39" t="s">
        <v>245</v>
      </c>
      <c r="D17" s="40"/>
      <c r="E17" s="40"/>
      <c r="F17" s="40"/>
      <c r="G17" s="40"/>
      <c r="H17" s="41"/>
      <c r="I17" s="4">
        <v>100</v>
      </c>
      <c r="J17" s="4">
        <v>90</v>
      </c>
      <c r="K17" s="4">
        <v>95</v>
      </c>
      <c r="L17" s="4">
        <v>80</v>
      </c>
      <c r="M17" s="4"/>
      <c r="N17" s="4"/>
      <c r="O17" s="4"/>
      <c r="P17" s="10">
        <f t="shared" si="0"/>
        <v>52.142857142857146</v>
      </c>
    </row>
    <row r="18" spans="1:16" x14ac:dyDescent="0.25">
      <c r="A18" s="6">
        <f t="shared" si="1"/>
        <v>10</v>
      </c>
      <c r="B18" s="4" t="s">
        <v>246</v>
      </c>
      <c r="C18" s="39" t="s">
        <v>247</v>
      </c>
      <c r="D18" s="40"/>
      <c r="E18" s="40"/>
      <c r="F18" s="40"/>
      <c r="G18" s="40"/>
      <c r="H18" s="41"/>
      <c r="I18" s="4">
        <v>94</v>
      </c>
      <c r="J18" s="4">
        <v>95</v>
      </c>
      <c r="K18" s="4">
        <v>100</v>
      </c>
      <c r="L18" s="4">
        <v>80</v>
      </c>
      <c r="M18" s="4"/>
      <c r="N18" s="4"/>
      <c r="O18" s="4"/>
      <c r="P18" s="10">
        <f t="shared" si="0"/>
        <v>52.714285714285715</v>
      </c>
    </row>
    <row r="19" spans="1:16" x14ac:dyDescent="0.25">
      <c r="A19" s="6">
        <f t="shared" si="1"/>
        <v>11</v>
      </c>
      <c r="B19" s="4" t="s">
        <v>248</v>
      </c>
      <c r="C19" s="39" t="s">
        <v>249</v>
      </c>
      <c r="D19" s="40"/>
      <c r="E19" s="40"/>
      <c r="F19" s="40"/>
      <c r="G19" s="40"/>
      <c r="H19" s="41"/>
      <c r="I19" s="4">
        <v>100</v>
      </c>
      <c r="J19" s="4">
        <v>100</v>
      </c>
      <c r="K19" s="4">
        <v>90</v>
      </c>
      <c r="L19" s="4">
        <v>90</v>
      </c>
      <c r="M19" s="4"/>
      <c r="N19" s="4"/>
      <c r="O19" s="4"/>
      <c r="P19" s="10">
        <f t="shared" si="0"/>
        <v>54.285714285714285</v>
      </c>
    </row>
    <row r="20" spans="1:16" x14ac:dyDescent="0.25">
      <c r="A20" s="6">
        <f t="shared" si="1"/>
        <v>12</v>
      </c>
      <c r="B20" s="4" t="s">
        <v>250</v>
      </c>
      <c r="C20" s="39" t="s">
        <v>251</v>
      </c>
      <c r="D20" s="40"/>
      <c r="E20" s="40"/>
      <c r="F20" s="40"/>
      <c r="G20" s="40"/>
      <c r="H20" s="41"/>
      <c r="I20" s="4">
        <v>100</v>
      </c>
      <c r="J20" s="4">
        <v>100</v>
      </c>
      <c r="K20" s="4">
        <v>90</v>
      </c>
      <c r="L20" s="4">
        <v>84</v>
      </c>
      <c r="M20" s="4"/>
      <c r="N20" s="4"/>
      <c r="O20" s="4"/>
      <c r="P20" s="10">
        <f t="shared" si="0"/>
        <v>53.428571428571431</v>
      </c>
    </row>
    <row r="21" spans="1:16" x14ac:dyDescent="0.25">
      <c r="A21" s="6">
        <f t="shared" si="1"/>
        <v>13</v>
      </c>
      <c r="B21" s="4" t="s">
        <v>252</v>
      </c>
      <c r="C21" s="39" t="s">
        <v>253</v>
      </c>
      <c r="D21" s="40"/>
      <c r="E21" s="40"/>
      <c r="F21" s="40"/>
      <c r="G21" s="40"/>
      <c r="H21" s="41"/>
      <c r="I21" s="4">
        <v>100</v>
      </c>
      <c r="J21" s="4">
        <v>100</v>
      </c>
      <c r="K21" s="4">
        <v>97</v>
      </c>
      <c r="L21" s="4">
        <v>100</v>
      </c>
      <c r="M21" s="4"/>
      <c r="N21" s="4"/>
      <c r="O21" s="4"/>
      <c r="P21" s="10">
        <f t="shared" si="0"/>
        <v>56.714285714285715</v>
      </c>
    </row>
    <row r="22" spans="1:16" x14ac:dyDescent="0.25">
      <c r="A22" s="6">
        <f t="shared" si="1"/>
        <v>14</v>
      </c>
      <c r="B22" s="4" t="s">
        <v>254</v>
      </c>
      <c r="C22" s="39" t="s">
        <v>255</v>
      </c>
      <c r="D22" s="40"/>
      <c r="E22" s="40"/>
      <c r="F22" s="40"/>
      <c r="G22" s="40"/>
      <c r="H22" s="41"/>
      <c r="I22" s="4">
        <v>100</v>
      </c>
      <c r="J22" s="4">
        <v>95</v>
      </c>
      <c r="K22" s="4">
        <v>84</v>
      </c>
      <c r="L22" s="4">
        <v>70</v>
      </c>
      <c r="M22" s="4"/>
      <c r="N22" s="4"/>
      <c r="O22" s="4"/>
      <c r="P22" s="10">
        <f t="shared" si="0"/>
        <v>49.857142857142854</v>
      </c>
    </row>
    <row r="23" spans="1:16" x14ac:dyDescent="0.25">
      <c r="A23" s="6">
        <f t="shared" si="1"/>
        <v>15</v>
      </c>
      <c r="B23" s="4" t="s">
        <v>256</v>
      </c>
      <c r="C23" s="39" t="s">
        <v>257</v>
      </c>
      <c r="D23" s="40"/>
      <c r="E23" s="40"/>
      <c r="F23" s="40"/>
      <c r="G23" s="40"/>
      <c r="H23" s="41"/>
      <c r="I23" s="4">
        <v>98</v>
      </c>
      <c r="J23" s="4">
        <v>100</v>
      </c>
      <c r="K23" s="4">
        <v>100</v>
      </c>
      <c r="L23" s="4">
        <v>80</v>
      </c>
      <c r="M23" s="4"/>
      <c r="N23" s="4"/>
      <c r="O23" s="4"/>
      <c r="P23" s="10">
        <f t="shared" si="0"/>
        <v>54</v>
      </c>
    </row>
    <row r="24" spans="1:16" x14ac:dyDescent="0.25">
      <c r="A24" s="6">
        <f t="shared" si="1"/>
        <v>16</v>
      </c>
      <c r="B24" s="4"/>
      <c r="C24" s="18"/>
      <c r="D24" s="18"/>
      <c r="E24" s="18"/>
      <c r="F24" s="18"/>
      <c r="G24" s="18"/>
      <c r="H24" s="18"/>
      <c r="I24" s="4"/>
      <c r="J24" s="4"/>
      <c r="K24" s="4"/>
      <c r="L24" s="4"/>
      <c r="M24" s="4"/>
      <c r="N24" s="4"/>
      <c r="O24" s="4"/>
      <c r="P24" s="10"/>
    </row>
    <row r="25" spans="1:16" x14ac:dyDescent="0.25">
      <c r="A25" s="6">
        <f t="shared" si="1"/>
        <v>17</v>
      </c>
      <c r="B25" s="4"/>
      <c r="C25" s="18"/>
      <c r="D25" s="18"/>
      <c r="E25" s="18"/>
      <c r="F25" s="18"/>
      <c r="G25" s="18"/>
      <c r="H25" s="18"/>
      <c r="I25" s="4"/>
      <c r="J25" s="4"/>
      <c r="K25" s="4"/>
      <c r="L25" s="4"/>
      <c r="M25" s="4"/>
      <c r="N25" s="4"/>
      <c r="O25" s="4"/>
      <c r="P25" s="10"/>
    </row>
    <row r="26" spans="1:16" x14ac:dyDescent="0.25">
      <c r="A26" s="6">
        <f t="shared" si="1"/>
        <v>18</v>
      </c>
      <c r="B26" s="4"/>
      <c r="C26" s="18"/>
      <c r="D26" s="18"/>
      <c r="E26" s="18"/>
      <c r="F26" s="18"/>
      <c r="G26" s="18"/>
      <c r="H26" s="18"/>
      <c r="I26" s="4"/>
      <c r="J26" s="4"/>
      <c r="K26" s="4"/>
      <c r="L26" s="4"/>
      <c r="M26" s="4"/>
      <c r="N26" s="4"/>
      <c r="O26" s="4"/>
      <c r="P26" s="10"/>
    </row>
    <row r="27" spans="1:16" x14ac:dyDescent="0.25">
      <c r="A27" s="6">
        <f t="shared" si="1"/>
        <v>19</v>
      </c>
      <c r="B27" s="4"/>
      <c r="C27" s="18"/>
      <c r="D27" s="18"/>
      <c r="E27" s="18"/>
      <c r="F27" s="18"/>
      <c r="G27" s="18"/>
      <c r="H27" s="18"/>
      <c r="I27" s="4"/>
      <c r="J27" s="4"/>
      <c r="K27" s="4"/>
      <c r="L27" s="4"/>
      <c r="M27" s="4"/>
      <c r="N27" s="4"/>
      <c r="O27" s="4"/>
      <c r="P27" s="10"/>
    </row>
    <row r="28" spans="1:16" x14ac:dyDescent="0.25">
      <c r="A28" s="6">
        <f t="shared" si="1"/>
        <v>20</v>
      </c>
      <c r="B28" s="4"/>
      <c r="C28" s="18"/>
      <c r="D28" s="18"/>
      <c r="E28" s="18"/>
      <c r="F28" s="18"/>
      <c r="G28" s="18"/>
      <c r="H28" s="18"/>
      <c r="I28" s="4"/>
      <c r="J28" s="4"/>
      <c r="K28" s="4"/>
      <c r="L28" s="4"/>
      <c r="M28" s="4"/>
      <c r="N28" s="4"/>
      <c r="O28" s="4"/>
      <c r="P28" s="10"/>
    </row>
    <row r="29" spans="1:16" x14ac:dyDescent="0.25">
      <c r="A29" s="6">
        <f t="shared" si="1"/>
        <v>21</v>
      </c>
      <c r="B29" s="4"/>
      <c r="C29" s="18"/>
      <c r="D29" s="18"/>
      <c r="E29" s="18"/>
      <c r="F29" s="18"/>
      <c r="G29" s="18"/>
      <c r="H29" s="18"/>
      <c r="I29" s="4"/>
      <c r="J29" s="4"/>
      <c r="K29" s="4"/>
      <c r="L29" s="4"/>
      <c r="M29" s="4"/>
      <c r="N29" s="4"/>
      <c r="O29" s="4"/>
      <c r="P29" s="10"/>
    </row>
    <row r="30" spans="1:16" x14ac:dyDescent="0.25">
      <c r="A30" s="6">
        <f t="shared" si="1"/>
        <v>22</v>
      </c>
      <c r="B30" s="4"/>
      <c r="C30" s="18"/>
      <c r="D30" s="18"/>
      <c r="E30" s="18"/>
      <c r="F30" s="18"/>
      <c r="G30" s="18"/>
      <c r="H30" s="18"/>
      <c r="I30" s="4"/>
      <c r="J30" s="4"/>
      <c r="K30" s="4"/>
      <c r="L30" s="4"/>
      <c r="M30" s="4"/>
      <c r="N30" s="4"/>
      <c r="O30" s="4"/>
      <c r="P30" s="10"/>
    </row>
    <row r="31" spans="1:16" x14ac:dyDescent="0.25">
      <c r="A31" s="6">
        <f t="shared" si="1"/>
        <v>23</v>
      </c>
      <c r="B31" s="4"/>
      <c r="C31" s="18"/>
      <c r="D31" s="18"/>
      <c r="E31" s="18"/>
      <c r="F31" s="18"/>
      <c r="G31" s="18"/>
      <c r="H31" s="18"/>
      <c r="I31" s="4"/>
      <c r="J31" s="4"/>
      <c r="K31" s="4"/>
      <c r="L31" s="4"/>
      <c r="M31" s="4"/>
      <c r="N31" s="4"/>
      <c r="O31" s="4"/>
      <c r="P31" s="10"/>
    </row>
    <row r="32" spans="1:16" x14ac:dyDescent="0.25">
      <c r="A32" s="6">
        <f t="shared" si="1"/>
        <v>24</v>
      </c>
      <c r="B32" s="4"/>
      <c r="C32" s="18"/>
      <c r="D32" s="18"/>
      <c r="E32" s="18"/>
      <c r="F32" s="18"/>
      <c r="G32" s="18"/>
      <c r="H32" s="18"/>
      <c r="I32" s="4"/>
      <c r="J32" s="4"/>
      <c r="K32" s="4"/>
      <c r="L32" s="4"/>
      <c r="M32" s="4"/>
      <c r="N32" s="4"/>
      <c r="O32" s="4"/>
      <c r="P32" s="10"/>
    </row>
    <row r="33" spans="1:16" x14ac:dyDescent="0.25">
      <c r="A33" s="6">
        <f t="shared" si="1"/>
        <v>25</v>
      </c>
      <c r="B33" s="4"/>
      <c r="C33" s="18"/>
      <c r="D33" s="18"/>
      <c r="E33" s="18"/>
      <c r="F33" s="18"/>
      <c r="G33" s="18"/>
      <c r="H33" s="18"/>
      <c r="I33" s="4"/>
      <c r="J33" s="4"/>
      <c r="K33" s="4"/>
      <c r="L33" s="4"/>
      <c r="M33" s="4"/>
      <c r="N33" s="4"/>
      <c r="O33" s="4"/>
      <c r="P33" s="10"/>
    </row>
    <row r="34" spans="1:16" x14ac:dyDescent="0.25">
      <c r="A34" s="6">
        <f t="shared" si="1"/>
        <v>26</v>
      </c>
      <c r="B34" s="4"/>
      <c r="C34" s="18"/>
      <c r="D34" s="18"/>
      <c r="E34" s="18"/>
      <c r="F34" s="18"/>
      <c r="G34" s="18"/>
      <c r="H34" s="18"/>
      <c r="I34" s="4"/>
      <c r="J34" s="4"/>
      <c r="K34" s="4"/>
      <c r="L34" s="4"/>
      <c r="M34" s="4"/>
      <c r="N34" s="4"/>
      <c r="O34" s="4"/>
      <c r="P34" s="10"/>
    </row>
    <row r="35" spans="1:16" x14ac:dyDescent="0.25">
      <c r="A35" s="6">
        <f t="shared" si="1"/>
        <v>27</v>
      </c>
      <c r="B35" s="4"/>
      <c r="C35" s="18"/>
      <c r="D35" s="18"/>
      <c r="E35" s="18"/>
      <c r="F35" s="18"/>
      <c r="G35" s="18"/>
      <c r="H35" s="18"/>
      <c r="I35" s="4"/>
      <c r="J35" s="4"/>
      <c r="K35" s="4"/>
      <c r="L35" s="4"/>
      <c r="M35" s="4"/>
      <c r="N35" s="4"/>
      <c r="O35" s="4"/>
      <c r="P35" s="10"/>
    </row>
    <row r="36" spans="1:16" x14ac:dyDescent="0.25">
      <c r="A36" s="6">
        <f t="shared" si="1"/>
        <v>28</v>
      </c>
      <c r="B36" s="6"/>
      <c r="C36" s="42"/>
      <c r="D36" s="42"/>
      <c r="E36" s="42"/>
      <c r="F36" s="42"/>
      <c r="G36" s="42"/>
      <c r="H36" s="42"/>
      <c r="I36" s="4"/>
      <c r="J36" s="4"/>
      <c r="K36" s="4"/>
      <c r="L36" s="4"/>
      <c r="M36" s="4"/>
      <c r="N36" s="4"/>
      <c r="O36" s="4"/>
      <c r="P36" s="10"/>
    </row>
    <row r="37" spans="1:16" x14ac:dyDescent="0.25">
      <c r="A37" s="6">
        <f t="shared" si="1"/>
        <v>29</v>
      </c>
      <c r="B37" s="6"/>
      <c r="C37" s="42"/>
      <c r="D37" s="42"/>
      <c r="E37" s="42"/>
      <c r="F37" s="42"/>
      <c r="G37" s="42"/>
      <c r="H37" s="42"/>
      <c r="I37" s="4"/>
      <c r="J37" s="4"/>
      <c r="K37" s="4"/>
      <c r="L37" s="4"/>
      <c r="M37" s="4"/>
      <c r="N37" s="4"/>
      <c r="O37" s="4"/>
      <c r="P37" s="10"/>
    </row>
    <row r="38" spans="1:16" x14ac:dyDescent="0.25">
      <c r="A38" s="6">
        <f t="shared" si="1"/>
        <v>30</v>
      </c>
      <c r="B38" s="6"/>
      <c r="C38" s="42"/>
      <c r="D38" s="42"/>
      <c r="E38" s="42"/>
      <c r="F38" s="42"/>
      <c r="G38" s="42"/>
      <c r="H38" s="42"/>
      <c r="I38" s="4"/>
      <c r="J38" s="4"/>
      <c r="K38" s="4"/>
      <c r="L38" s="4"/>
      <c r="M38" s="4"/>
      <c r="N38" s="4"/>
      <c r="O38" s="4"/>
      <c r="P38" s="10"/>
    </row>
    <row r="39" spans="1:16" x14ac:dyDescent="0.25">
      <c r="A39" s="6">
        <f t="shared" si="1"/>
        <v>31</v>
      </c>
      <c r="B39" s="6"/>
      <c r="C39" s="42"/>
      <c r="D39" s="42"/>
      <c r="E39" s="42"/>
      <c r="F39" s="42"/>
      <c r="G39" s="42"/>
      <c r="H39" s="42"/>
      <c r="I39" s="4"/>
      <c r="J39" s="4"/>
      <c r="K39" s="4"/>
      <c r="L39" s="4"/>
      <c r="M39" s="4"/>
      <c r="N39" s="4"/>
      <c r="O39" s="4"/>
      <c r="P39" s="10"/>
    </row>
    <row r="40" spans="1:16" x14ac:dyDescent="0.25">
      <c r="A40" s="6">
        <f t="shared" si="1"/>
        <v>32</v>
      </c>
      <c r="B40" s="6"/>
      <c r="C40" s="42"/>
      <c r="D40" s="42"/>
      <c r="E40" s="42"/>
      <c r="F40" s="42"/>
      <c r="G40" s="42"/>
      <c r="H40" s="42"/>
      <c r="I40" s="4"/>
      <c r="J40" s="4"/>
      <c r="K40" s="4"/>
      <c r="L40" s="4"/>
      <c r="M40" s="4"/>
      <c r="N40" s="4"/>
      <c r="O40" s="4"/>
      <c r="P40" s="10"/>
    </row>
    <row r="41" spans="1:16" x14ac:dyDescent="0.25">
      <c r="A41" s="6">
        <f t="shared" si="1"/>
        <v>33</v>
      </c>
      <c r="B41" s="6"/>
      <c r="C41" s="42"/>
      <c r="D41" s="42"/>
      <c r="E41" s="42"/>
      <c r="F41" s="42"/>
      <c r="G41" s="42"/>
      <c r="H41" s="42"/>
      <c r="I41" s="4"/>
      <c r="J41" s="4"/>
      <c r="K41" s="4"/>
      <c r="L41" s="4"/>
      <c r="M41" s="4"/>
      <c r="N41" s="4"/>
      <c r="O41" s="4"/>
      <c r="P41" s="10"/>
    </row>
    <row r="42" spans="1:16" x14ac:dyDescent="0.25">
      <c r="A42" s="6">
        <f t="shared" si="1"/>
        <v>34</v>
      </c>
      <c r="B42" s="6"/>
      <c r="C42" s="42"/>
      <c r="D42" s="42"/>
      <c r="E42" s="42"/>
      <c r="F42" s="42"/>
      <c r="G42" s="42"/>
      <c r="H42" s="42"/>
      <c r="I42" s="4"/>
      <c r="J42" s="4"/>
      <c r="K42" s="4"/>
      <c r="L42" s="4"/>
      <c r="M42" s="4"/>
      <c r="N42" s="4"/>
      <c r="O42" s="4"/>
      <c r="P42" s="10"/>
    </row>
    <row r="43" spans="1:16" x14ac:dyDescent="0.25">
      <c r="A43" s="6">
        <f t="shared" si="1"/>
        <v>35</v>
      </c>
      <c r="B43" s="6"/>
      <c r="C43" s="42"/>
      <c r="D43" s="42"/>
      <c r="E43" s="42"/>
      <c r="F43" s="42"/>
      <c r="G43" s="42"/>
      <c r="H43" s="42"/>
      <c r="I43" s="4"/>
      <c r="J43" s="4"/>
      <c r="K43" s="4"/>
      <c r="L43" s="4"/>
      <c r="M43" s="4"/>
      <c r="N43" s="4"/>
      <c r="O43" s="4"/>
      <c r="P43" s="10"/>
    </row>
    <row r="44" spans="1:16" x14ac:dyDescent="0.25">
      <c r="A44" s="6">
        <f t="shared" si="1"/>
        <v>36</v>
      </c>
      <c r="B44" s="6"/>
      <c r="C44" s="42"/>
      <c r="D44" s="42"/>
      <c r="E44" s="42"/>
      <c r="F44" s="42"/>
      <c r="G44" s="42"/>
      <c r="H44" s="42"/>
      <c r="I44" s="4"/>
      <c r="J44" s="4"/>
      <c r="K44" s="4"/>
      <c r="L44" s="4"/>
      <c r="M44" s="4"/>
      <c r="N44" s="4"/>
      <c r="O44" s="4"/>
      <c r="P44" s="10"/>
    </row>
    <row r="45" spans="1:16" x14ac:dyDescent="0.25">
      <c r="A45" s="6">
        <f t="shared" si="1"/>
        <v>37</v>
      </c>
      <c r="B45" s="7"/>
      <c r="C45" s="42"/>
      <c r="D45" s="42"/>
      <c r="E45" s="42"/>
      <c r="F45" s="42"/>
      <c r="G45" s="42"/>
      <c r="H45" s="42"/>
      <c r="I45" s="4"/>
      <c r="J45" s="4"/>
      <c r="K45" s="4"/>
      <c r="L45" s="4"/>
      <c r="M45" s="4"/>
      <c r="N45" s="4"/>
      <c r="O45" s="4"/>
      <c r="P45" s="10"/>
    </row>
    <row r="46" spans="1:16" x14ac:dyDescent="0.25">
      <c r="A46" s="6">
        <f t="shared" si="1"/>
        <v>38</v>
      </c>
      <c r="B46" s="7"/>
      <c r="C46" s="42"/>
      <c r="D46" s="42"/>
      <c r="E46" s="42"/>
      <c r="F46" s="42"/>
      <c r="G46" s="42"/>
      <c r="H46" s="42"/>
      <c r="I46" s="4"/>
      <c r="J46" s="4"/>
      <c r="K46" s="4"/>
      <c r="L46" s="4"/>
      <c r="M46" s="4"/>
      <c r="N46" s="4"/>
      <c r="O46" s="4"/>
      <c r="P46" s="10"/>
    </row>
    <row r="47" spans="1:16" x14ac:dyDescent="0.25">
      <c r="A47" s="6">
        <f t="shared" si="1"/>
        <v>39</v>
      </c>
      <c r="B47" s="7"/>
      <c r="C47" s="22"/>
      <c r="D47" s="22"/>
      <c r="E47" s="22"/>
      <c r="F47" s="22"/>
      <c r="G47" s="22"/>
      <c r="H47" s="22"/>
      <c r="I47" s="4"/>
      <c r="J47" s="4"/>
      <c r="K47" s="4"/>
      <c r="L47" s="4"/>
      <c r="M47" s="4"/>
      <c r="N47" s="4"/>
      <c r="O47" s="4"/>
      <c r="P47" s="10"/>
    </row>
    <row r="48" spans="1:16" x14ac:dyDescent="0.25">
      <c r="A48" s="6">
        <f t="shared" si="1"/>
        <v>40</v>
      </c>
      <c r="B48" s="7"/>
      <c r="C48" s="22"/>
      <c r="D48" s="22"/>
      <c r="E48" s="22"/>
      <c r="F48" s="22"/>
      <c r="G48" s="22"/>
      <c r="H48" s="22"/>
      <c r="I48" s="4"/>
      <c r="J48" s="4"/>
      <c r="K48" s="4"/>
      <c r="L48" s="4"/>
      <c r="M48" s="4"/>
      <c r="N48" s="4"/>
      <c r="O48" s="4"/>
      <c r="P48" s="10"/>
    </row>
    <row r="49" spans="1:16" x14ac:dyDescent="0.25">
      <c r="A49" s="6">
        <f t="shared" si="1"/>
        <v>41</v>
      </c>
      <c r="B49" s="7"/>
      <c r="C49" s="22"/>
      <c r="D49" s="22"/>
      <c r="E49" s="22"/>
      <c r="F49" s="22"/>
      <c r="G49" s="22"/>
      <c r="H49" s="22"/>
      <c r="I49" s="4"/>
      <c r="J49" s="4"/>
      <c r="K49" s="4"/>
      <c r="L49" s="4"/>
      <c r="M49" s="4"/>
      <c r="N49" s="4"/>
      <c r="O49" s="4"/>
      <c r="P49" s="10"/>
    </row>
    <row r="50" spans="1:16" x14ac:dyDescent="0.25">
      <c r="A50" s="6">
        <f t="shared" si="1"/>
        <v>42</v>
      </c>
      <c r="B50" s="7"/>
      <c r="C50" s="22"/>
      <c r="D50" s="22"/>
      <c r="E50" s="22"/>
      <c r="F50" s="22"/>
      <c r="G50" s="22"/>
      <c r="H50" s="22"/>
      <c r="I50" s="4"/>
      <c r="J50" s="4"/>
      <c r="K50" s="4"/>
      <c r="L50" s="4"/>
      <c r="M50" s="4"/>
      <c r="N50" s="4"/>
      <c r="O50" s="4"/>
      <c r="P50" s="10"/>
    </row>
    <row r="51" spans="1:16" x14ac:dyDescent="0.25">
      <c r="A51" s="6">
        <f t="shared" si="1"/>
        <v>43</v>
      </c>
      <c r="B51" s="7"/>
      <c r="C51" s="22"/>
      <c r="D51" s="22"/>
      <c r="E51" s="22"/>
      <c r="F51" s="22"/>
      <c r="G51" s="22"/>
      <c r="H51" s="22"/>
      <c r="I51" s="4"/>
      <c r="J51" s="4"/>
      <c r="K51" s="4"/>
      <c r="L51" s="4"/>
      <c r="M51" s="4"/>
      <c r="N51" s="4"/>
      <c r="O51" s="4"/>
      <c r="P51" s="10"/>
    </row>
    <row r="52" spans="1:16" x14ac:dyDescent="0.25">
      <c r="A52" s="6">
        <f t="shared" si="1"/>
        <v>44</v>
      </c>
      <c r="B52" s="7"/>
      <c r="C52" s="22"/>
      <c r="D52" s="22"/>
      <c r="E52" s="22"/>
      <c r="F52" s="22"/>
      <c r="G52" s="22"/>
      <c r="H52" s="22"/>
      <c r="I52" s="4"/>
      <c r="J52" s="4"/>
      <c r="K52" s="4"/>
      <c r="L52" s="4"/>
      <c r="M52" s="4"/>
      <c r="N52" s="4"/>
      <c r="O52" s="4"/>
      <c r="P52" s="10"/>
    </row>
    <row r="53" spans="1:16" x14ac:dyDescent="0.25">
      <c r="A53" s="6">
        <f t="shared" si="1"/>
        <v>45</v>
      </c>
      <c r="B53" s="3"/>
      <c r="C53" s="30"/>
      <c r="D53" s="31"/>
      <c r="E53" s="31"/>
      <c r="F53" s="31"/>
      <c r="G53" s="31"/>
      <c r="H53" s="32"/>
      <c r="I53" s="3"/>
      <c r="J53" s="3"/>
      <c r="K53" s="3"/>
      <c r="L53" s="3"/>
      <c r="M53" s="3"/>
      <c r="N53" s="3"/>
      <c r="O53" s="3"/>
      <c r="P53" s="10"/>
    </row>
    <row r="54" spans="1:16" x14ac:dyDescent="0.25">
      <c r="B54" s="27"/>
      <c r="C54" s="27"/>
      <c r="D54" s="1"/>
      <c r="G54" s="34" t="s">
        <v>19</v>
      </c>
      <c r="H54" s="34"/>
      <c r="I54" s="11">
        <f>COUNTIF(I9:I53,"&gt;=70")</f>
        <v>14</v>
      </c>
      <c r="J54" s="11">
        <f t="shared" ref="J54:O54" si="2">COUNTIF(J9:J53,"&gt;=70")</f>
        <v>14</v>
      </c>
      <c r="K54" s="11">
        <f t="shared" si="2"/>
        <v>15</v>
      </c>
      <c r="L54" s="11">
        <f t="shared" si="2"/>
        <v>15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1:16" x14ac:dyDescent="0.25">
      <c r="B55" s="27"/>
      <c r="C55" s="27"/>
      <c r="D55" s="8"/>
      <c r="G55" s="35" t="s">
        <v>20</v>
      </c>
      <c r="H55" s="35"/>
      <c r="I55" s="12">
        <f>COUNTIF(I9:I53,"&lt;70")</f>
        <v>1</v>
      </c>
      <c r="J55" s="12">
        <f t="shared" ref="J55:P55" si="4">COUNTIF(J9:J53,"&lt;70")</f>
        <v>1</v>
      </c>
      <c r="K55" s="12">
        <f t="shared" si="4"/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15</v>
      </c>
    </row>
    <row r="56" spans="1:16" x14ac:dyDescent="0.25">
      <c r="B56" s="27"/>
      <c r="C56" s="27"/>
      <c r="D56" s="27"/>
      <c r="G56" s="35" t="s">
        <v>21</v>
      </c>
      <c r="H56" s="35"/>
      <c r="I56" s="12">
        <f>COUNT(I9:I53)</f>
        <v>15</v>
      </c>
      <c r="J56" s="12">
        <f t="shared" ref="J56:P56" si="5">COUNT(J9:J53)</f>
        <v>15</v>
      </c>
      <c r="K56" s="12">
        <f t="shared" si="5"/>
        <v>15</v>
      </c>
      <c r="L56" s="12">
        <f t="shared" si="5"/>
        <v>15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15</v>
      </c>
    </row>
    <row r="57" spans="1:16" x14ac:dyDescent="0.25">
      <c r="B57" s="27"/>
      <c r="C57" s="27"/>
      <c r="D57" s="1"/>
      <c r="G57" s="36" t="s">
        <v>16</v>
      </c>
      <c r="H57" s="36"/>
      <c r="I57" s="13">
        <f>I54/I56</f>
        <v>0.93333333333333335</v>
      </c>
      <c r="J57" s="14">
        <f t="shared" ref="J57:P57" si="6">J54/J56</f>
        <v>0.93333333333333335</v>
      </c>
      <c r="K57" s="14">
        <f t="shared" si="6"/>
        <v>1</v>
      </c>
      <c r="L57" s="14">
        <f t="shared" si="6"/>
        <v>1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1:16" x14ac:dyDescent="0.25">
      <c r="B58" s="27"/>
      <c r="C58" s="27"/>
      <c r="D58" s="1"/>
      <c r="G58" s="36" t="s">
        <v>17</v>
      </c>
      <c r="H58" s="36"/>
      <c r="I58" s="13">
        <f>I55/I56</f>
        <v>6.6666666666666666E-2</v>
      </c>
      <c r="J58" s="13">
        <f t="shared" ref="J58:P58" si="7">J55/J56</f>
        <v>6.6666666666666666E-2</v>
      </c>
      <c r="K58" s="14">
        <f t="shared" si="7"/>
        <v>0</v>
      </c>
      <c r="L58" s="14">
        <f t="shared" si="7"/>
        <v>0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</sheetData>
  <mergeCells count="64">
    <mergeCell ref="B58:C58"/>
    <mergeCell ref="G58:H58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METRO A</vt:lpstr>
      <vt:lpstr>METRO B</vt:lpstr>
      <vt:lpstr>METRO C</vt:lpstr>
      <vt:lpstr>PRODUCCION</vt:lpstr>
      <vt:lpstr>MANU ESB</vt:lpstr>
      <vt:lpstr>LOGISTICA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2024-12-12T06:26:37Z</dcterms:modified>
</cp:coreProperties>
</file>