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ARCIAL 1\"/>
    </mc:Choice>
  </mc:AlternateContent>
  <xr:revisionPtr revIDLastSave="0" documentId="13_ncr:1_{09F3AFAE-ED51-4781-85F8-A180B12A92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H17" i="22" s="1"/>
  <c r="A18" i="22"/>
  <c r="C18" i="22"/>
  <c r="D18" i="22"/>
  <c r="E18" i="22"/>
  <c r="L18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L17" i="22" l="1"/>
  <c r="I17" i="22"/>
  <c r="J17" i="22" s="1"/>
  <c r="H15" i="22"/>
  <c r="H16" i="22"/>
  <c r="I16" i="22"/>
  <c r="J16" i="22" s="1"/>
  <c r="I15" i="22"/>
  <c r="J15" i="22" s="1"/>
  <c r="I14" i="22"/>
  <c r="J14" i="22" s="1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I18" i="22"/>
  <c r="J18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<sst xmlns="http://schemas.openxmlformats.org/spreadsheetml/2006/main" count="192" uniqueCount="49">
  <si>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</si>
  <si>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</si>
  <si>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</si>
  <si>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</si>
  <si>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</si>
  <si>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</si>
  <si>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</si>
  <si>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</si>
  <si>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</si>
  <si>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</si>
  <si>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</si>
  <si>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</si>
  <si>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</si>
  <si>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</si>
  <si>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</si>
  <si>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</si>
  <si>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</si>
  <si>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</si>
  <si>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</si>
  <si>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</si>
  <si>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</si>
  <si>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</si>
  <si>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</si>
  <si>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</si>
  <si>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</si>
  <si>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</si>
  <si>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</si>
  <si>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</si>
  <si>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</si>
  <si>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</si>
  <si>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</si>
  <si>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</si>
  <si>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</si>
  <si>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</si>
  <si>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</si>
  <si>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</si>
  <si>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MTRA. FLOR ILIANA CHONTAL PELAYO</t>
  </si>
  <si>
    <t>PRODUCCION</t>
  </si>
  <si>
    <t>AGOSTO - DICIEMBRE 2024</t>
  </si>
  <si>
    <t>METROLOGIA Y NORMALIZACION</t>
  </si>
  <si>
    <t>MANUFACTURA ESBELTA</t>
  </si>
  <si>
    <t>LOGISTICA Y CADENA DE SUMINISTRO</t>
  </si>
  <si>
    <t>S/E</t>
  </si>
  <si>
    <t>301 A</t>
  </si>
  <si>
    <t>301 B</t>
  </si>
  <si>
    <t>301 C</t>
  </si>
  <si>
    <t>505 B</t>
  </si>
  <si>
    <t>801 M</t>
  </si>
  <si>
    <t>701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</si>
</sst>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35" t="s">
        <v>38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 t="s">
        <v>42</v>
      </c>
      <c r="C14" s="9" t="s">
        <v>43</v>
      </c>
      <c r="D14" s="9" t="s">
        <v>33</v>
      </c>
      <c r="E14" s="9">
        <v>27</v>
      </c>
      <c r="F14" s="9">
        <v>0</v>
      </c>
      <c r="G14" s="9"/>
      <c r="H14" s="10"/>
      <c r="I14" s="9">
        <f t="shared" ref="I14:I28" si="0">(E14-SUM(F14:G14))-K14</f>
        <v>27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8" t="s">
        <v>39</v>
      </c>
      <c r="B15" s="9" t="s">
        <v>42</v>
      </c>
      <c r="C15" s="9" t="s">
        <v>44</v>
      </c>
      <c r="D15" s="9" t="s">
        <v>33</v>
      </c>
      <c r="E15" s="9">
        <v>16</v>
      </c>
      <c r="F15" s="9">
        <v>0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8" t="s">
        <v>39</v>
      </c>
      <c r="B16" s="9" t="s">
        <v>42</v>
      </c>
      <c r="C16" s="9" t="s">
        <v>45</v>
      </c>
      <c r="D16" s="9" t="s">
        <v>33</v>
      </c>
      <c r="E16" s="9"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11" t="s">
        <v>37</v>
      </c>
      <c r="B17" s="9" t="s">
        <v>21</v>
      </c>
      <c r="C17" s="9" t="s">
        <v>46</v>
      </c>
      <c r="D17" s="9" t="s">
        <v>35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0.77</v>
      </c>
    </row>
    <row r="18" spans="1:14" s="11" customFormat="1" x14ac:dyDescent="0.2">
      <c r="A18" s="8" t="s">
        <v>40</v>
      </c>
      <c r="B18" s="9" t="s">
        <v>21</v>
      </c>
      <c r="C18" s="9" t="s">
        <v>47</v>
      </c>
      <c r="D18" s="9" t="s">
        <v>33</v>
      </c>
      <c r="E18" s="9">
        <v>7</v>
      </c>
      <c r="F18" s="9">
        <v>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96</v>
      </c>
      <c r="N18" s="15">
        <v>0.56999999999999995</v>
      </c>
    </row>
    <row r="19" spans="1:14" s="11" customFormat="1" x14ac:dyDescent="0.2">
      <c r="A19" s="8" t="s">
        <v>41</v>
      </c>
      <c r="B19" s="9">
        <v>1</v>
      </c>
      <c r="C19" s="9" t="s">
        <v>48</v>
      </c>
      <c r="D19" s="9" t="s">
        <v>33</v>
      </c>
      <c r="E19" s="9">
        <v>15</v>
      </c>
      <c r="F19" s="9">
        <v>14</v>
      </c>
      <c r="G19" s="9"/>
      <c r="H19" s="10"/>
      <c r="I19" s="9"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0.87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51</v>
      </c>
      <c r="G28" s="17"/>
      <c r="H28" s="18"/>
      <c r="I28" s="17">
        <f t="shared" si="0"/>
        <v>60</v>
      </c>
      <c r="J28" s="18"/>
      <c r="K28" s="17">
        <v>0</v>
      </c>
      <c r="L28" s="18">
        <f t="shared" si="1"/>
        <v>0</v>
      </c>
      <c r="M28" s="17">
        <f>AVERAGE(M14:M27)</f>
        <v>47</v>
      </c>
      <c r="N28" s="19">
        <f>AVERAGE(N14:N27)</f>
        <v>0.36833333333333335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32</v>
      </c>
      <c r="C37" s="41"/>
      <c r="D37" s="41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 DICIEMBRE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METROLOGIA Y NORMALIZACION</v>
      </c>
      <c r="B14" s="9"/>
      <c r="C14" s="9" t="str">
        <f>'1'!C14</f>
        <v>301 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18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22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21" t="s">
        <v>37</v>
      </c>
      <c r="B17" s="9"/>
      <c r="C17" s="9" t="str">
        <f>'1'!C17</f>
        <v>505 B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MANUFACTURA ESBELTA</v>
      </c>
      <c r="B18" s="9"/>
      <c r="C18" s="9" t="str">
        <f>'1'!C18</f>
        <v>801 M</v>
      </c>
      <c r="D18" s="9" t="str">
        <f>'1'!D18</f>
        <v>IIND</v>
      </c>
      <c r="E18" s="9">
        <f>'1'!E18</f>
        <v>7</v>
      </c>
      <c r="F18" s="9"/>
      <c r="G18" s="9"/>
      <c r="H18" s="10">
        <f t="shared" si="0"/>
        <v>0</v>
      </c>
      <c r="I18" s="9">
        <f t="shared" si="1"/>
        <v>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 DICIEMBRE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 Y NORMALIZACION</v>
      </c>
      <c r="B17" s="9"/>
      <c r="C17" s="9" t="str">
        <f>'1'!C17</f>
        <v>505 B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ESBELTA</v>
      </c>
      <c r="B18" s="9"/>
      <c r="C18" s="9" t="str">
        <f>'1'!C18</f>
        <v>801 M</v>
      </c>
      <c r="D18" s="9" t="str">
        <f>'1'!D18</f>
        <v>IIND</v>
      </c>
      <c r="E18" s="9">
        <f>'1'!E18</f>
        <v>7</v>
      </c>
      <c r="F18" s="9"/>
      <c r="G18" s="9"/>
      <c r="H18" s="10">
        <f t="shared" si="0"/>
        <v>0</v>
      </c>
      <c r="I18" s="9">
        <f t="shared" si="1"/>
        <v>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LOGISTICA Y CADENA DE SUMINISTRO</v>
      </c>
      <c r="B19" s="9"/>
      <c r="C19" s="9" t="str">
        <f>'1'!C19</f>
        <v>701 B</v>
      </c>
      <c r="D19" s="9" t="str">
        <f>'1'!D19</f>
        <v>IIND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 DICIEMBRE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 Y NORMALIZACION</v>
      </c>
      <c r="B17" s="9"/>
      <c r="C17" s="9" t="str">
        <f>'1'!C17</f>
        <v>505 B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ESBELTA</v>
      </c>
      <c r="B18" s="9"/>
      <c r="C18" s="9" t="str">
        <f>'1'!C18</f>
        <v>801 M</v>
      </c>
      <c r="D18" s="9" t="str">
        <f>'1'!D18</f>
        <v>IIND</v>
      </c>
      <c r="E18" s="9">
        <f>'1'!E18</f>
        <v>7</v>
      </c>
      <c r="F18" s="9"/>
      <c r="G18" s="9"/>
      <c r="H18" s="10">
        <f t="shared" si="0"/>
        <v>0</v>
      </c>
      <c r="I18" s="9">
        <f t="shared" si="1"/>
        <v>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LOGISTICA Y CADENA DE SUMINISTRO</v>
      </c>
      <c r="B19" s="9"/>
      <c r="C19" s="9" t="str">
        <f>'1'!C19</f>
        <v>701 B</v>
      </c>
      <c r="D19" s="9" t="str">
        <f>'1'!D19</f>
        <v>IIND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 DICIEMBRE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METROLOGIA Y NORMALIZACION</v>
      </c>
      <c r="B14" s="9" t="s">
        <v>34</v>
      </c>
      <c r="C14" s="9" t="str">
        <f>'1'!C14</f>
        <v>301 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 t="s">
        <v>34</v>
      </c>
      <c r="C16" s="9" t="str">
        <f>'1'!C16</f>
        <v>301 C</v>
      </c>
      <c r="D16" s="9" t="str">
        <f>'1'!D16</f>
        <v>IIND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 Y NORMALIZACION</v>
      </c>
      <c r="B17" s="9" t="s">
        <v>34</v>
      </c>
      <c r="C17" s="9" t="str">
        <f>'1'!C17</f>
        <v>505 B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ESBELTA</v>
      </c>
      <c r="B18" s="9" t="s">
        <v>34</v>
      </c>
      <c r="C18" s="9" t="str">
        <f>'1'!C18</f>
        <v>801 M</v>
      </c>
      <c r="D18" s="9" t="str">
        <f>'1'!D18</f>
        <v>IIND</v>
      </c>
      <c r="E18" s="9">
        <f>'1'!E18</f>
        <v>7</v>
      </c>
      <c r="F18" s="9"/>
      <c r="G18" s="9"/>
      <c r="H18" s="10">
        <f t="shared" si="0"/>
        <v>0</v>
      </c>
      <c r="I18" s="9">
        <f t="shared" si="1"/>
        <v>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LOGISTICA Y CADENA DE SUMINISTRO</v>
      </c>
      <c r="B19" s="9" t="s">
        <v>34</v>
      </c>
      <c r="C19" s="9" t="str">
        <f>'1'!C19</f>
        <v>701 B</v>
      </c>
      <c r="D19" s="9" t="str">
        <f>'1'!D19</f>
        <v>IIND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2024-09-27T23:40:14Z</dcterms:modified>
  <cp:category/>
  <cp:contentStatus/>
</cp:coreProperties>
</file>