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E45C026C-3728-47F3-A9DF-E84DC41DCDC1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FUNDAMENTOS DE QUIMICA ORGANICA" sheetId="1" r:id="rId1"/>
    <sheet name="ETICA" sheetId="2" r:id="rId2"/>
    <sheet name="AGUAS RESIDUALES" sheetId="3" r:id="rId3"/>
    <sheet name="QUIMICA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2" l="1"/>
  <c r="B11" i="2"/>
  <c r="Q26" i="3"/>
  <c r="Q31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1" i="1"/>
  <c r="P56" i="5"/>
  <c r="O56" i="5"/>
  <c r="N56" i="5"/>
  <c r="M56" i="5"/>
  <c r="L56" i="5"/>
  <c r="K56" i="5"/>
  <c r="J56" i="5"/>
  <c r="P55" i="5"/>
  <c r="O55" i="5"/>
  <c r="N55" i="5"/>
  <c r="N58" i="5" s="1"/>
  <c r="M55" i="5"/>
  <c r="M58" i="5" s="1"/>
  <c r="L55" i="5"/>
  <c r="K55" i="5"/>
  <c r="J55" i="5"/>
  <c r="P54" i="5"/>
  <c r="O54" i="5"/>
  <c r="N54" i="5"/>
  <c r="N57" i="5" s="1"/>
  <c r="M54" i="5"/>
  <c r="M57" i="5" s="1"/>
  <c r="L54" i="5"/>
  <c r="L57" i="5" s="1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J58" i="3"/>
  <c r="P57" i="3"/>
  <c r="O57" i="3"/>
  <c r="N57" i="3"/>
  <c r="M57" i="3"/>
  <c r="L57" i="3"/>
  <c r="K57" i="3"/>
  <c r="P56" i="3"/>
  <c r="O56" i="3"/>
  <c r="N56" i="3"/>
  <c r="M56" i="3"/>
  <c r="L56" i="3"/>
  <c r="K56" i="3"/>
  <c r="P55" i="3"/>
  <c r="O55" i="3"/>
  <c r="O58" i="3" s="1"/>
  <c r="N55" i="3"/>
  <c r="M55" i="3"/>
  <c r="L55" i="3"/>
  <c r="L58" i="3" s="1"/>
  <c r="K55" i="3"/>
  <c r="K58" i="3" s="1"/>
  <c r="Q54" i="3"/>
  <c r="Q53" i="3"/>
  <c r="Q52" i="3"/>
  <c r="Q51" i="3"/>
  <c r="Q50" i="3"/>
  <c r="Q49" i="3"/>
  <c r="Q48" i="3"/>
  <c r="Q47" i="3"/>
  <c r="J59" i="3"/>
  <c r="Q45" i="3"/>
  <c r="Q44" i="3"/>
  <c r="Q43" i="3"/>
  <c r="Q42" i="3"/>
  <c r="Q41" i="3"/>
  <c r="Q40" i="3"/>
  <c r="Q39" i="3"/>
  <c r="Q38" i="3"/>
  <c r="Q37" i="3"/>
  <c r="Q36" i="3"/>
  <c r="Q30" i="3"/>
  <c r="Q28" i="3"/>
  <c r="Q27" i="3"/>
  <c r="Q25" i="3"/>
  <c r="Q24" i="3"/>
  <c r="Q23" i="3"/>
  <c r="Q22" i="3"/>
  <c r="Q21" i="3"/>
  <c r="Q20" i="3"/>
  <c r="Q19" i="3"/>
  <c r="Q18" i="3"/>
  <c r="Q17" i="3"/>
  <c r="Q16" i="3"/>
  <c r="Q15" i="3"/>
  <c r="Q14" i="3"/>
  <c r="Q12" i="3"/>
  <c r="Q11" i="3"/>
  <c r="Q10" i="3"/>
  <c r="Q9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P56" i="2"/>
  <c r="O56" i="2"/>
  <c r="N56" i="2"/>
  <c r="M56" i="2"/>
  <c r="L56" i="2"/>
  <c r="K56" i="2"/>
  <c r="J56" i="2"/>
  <c r="P55" i="2"/>
  <c r="O55" i="2"/>
  <c r="O58" i="2" s="1"/>
  <c r="N55" i="2"/>
  <c r="M55" i="2"/>
  <c r="L55" i="2"/>
  <c r="K55" i="2"/>
  <c r="K58" i="2" s="1"/>
  <c r="J55" i="2"/>
  <c r="P54" i="2"/>
  <c r="O54" i="2"/>
  <c r="O57" i="2" s="1"/>
  <c r="N54" i="2"/>
  <c r="N57" i="2" s="1"/>
  <c r="M54" i="2"/>
  <c r="L54" i="2"/>
  <c r="K54" i="2"/>
  <c r="K57" i="2" s="1"/>
  <c r="J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36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6" i="2"/>
  <c r="Q15" i="2"/>
  <c r="Q13" i="2"/>
  <c r="Q12" i="2"/>
  <c r="Q11" i="2"/>
  <c r="B12" i="2"/>
  <c r="B13" i="2" s="1"/>
  <c r="B14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Q10" i="2"/>
  <c r="B10" i="2"/>
  <c r="Q9" i="2"/>
  <c r="P56" i="1"/>
  <c r="O56" i="1"/>
  <c r="N56" i="1"/>
  <c r="M56" i="1"/>
  <c r="L56" i="1"/>
  <c r="K56" i="1"/>
  <c r="P55" i="1"/>
  <c r="O55" i="1"/>
  <c r="N55" i="1"/>
  <c r="M55" i="1"/>
  <c r="L55" i="1"/>
  <c r="K55" i="1"/>
  <c r="P54" i="1"/>
  <c r="O54" i="1"/>
  <c r="N54" i="1"/>
  <c r="M54" i="1"/>
  <c r="L54" i="1"/>
  <c r="K54" i="1"/>
  <c r="Q53" i="1"/>
  <c r="Q52" i="1"/>
  <c r="Q51" i="1"/>
  <c r="Q50" i="1"/>
  <c r="Q49" i="1"/>
  <c r="Q48" i="1"/>
  <c r="Q47" i="1"/>
  <c r="Q46" i="1"/>
  <c r="Q43" i="1"/>
  <c r="Q42" i="1"/>
  <c r="Q41" i="1"/>
  <c r="Q40" i="1"/>
  <c r="Q37" i="1"/>
  <c r="Q36" i="1"/>
  <c r="Q35" i="1"/>
  <c r="Q34" i="1"/>
  <c r="Q33" i="1"/>
  <c r="Q32" i="1"/>
  <c r="Q30" i="1"/>
  <c r="Q16" i="1"/>
  <c r="Q14" i="1"/>
  <c r="Q12" i="1"/>
  <c r="Q10" i="1"/>
  <c r="B10" i="1"/>
  <c r="Q9" i="1"/>
  <c r="O58" i="5" l="1"/>
  <c r="O57" i="5"/>
  <c r="L58" i="5"/>
  <c r="P58" i="5"/>
  <c r="P57" i="5"/>
  <c r="J54" i="1"/>
  <c r="Q38" i="1"/>
  <c r="Q54" i="1" s="1"/>
  <c r="J56" i="1"/>
  <c r="J55" i="1"/>
  <c r="J58" i="1" s="1"/>
  <c r="K57" i="5"/>
  <c r="K58" i="5"/>
  <c r="J58" i="5"/>
  <c r="J57" i="5"/>
  <c r="Q56" i="5"/>
  <c r="N58" i="3"/>
  <c r="P59" i="3"/>
  <c r="N59" i="3"/>
  <c r="L59" i="3"/>
  <c r="K59" i="3"/>
  <c r="O59" i="3"/>
  <c r="M59" i="3"/>
  <c r="P58" i="3"/>
  <c r="N58" i="2"/>
  <c r="M57" i="2"/>
  <c r="L57" i="1"/>
  <c r="P57" i="1"/>
  <c r="M58" i="1"/>
  <c r="M57" i="1"/>
  <c r="L58" i="1"/>
  <c r="P58" i="1"/>
  <c r="N58" i="1"/>
  <c r="N57" i="1"/>
  <c r="K58" i="1"/>
  <c r="O58" i="1"/>
  <c r="K57" i="1"/>
  <c r="O5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36" i="3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P58" i="2"/>
  <c r="L58" i="2"/>
  <c r="L57" i="2"/>
  <c r="P57" i="2"/>
  <c r="M58" i="2"/>
  <c r="J57" i="2"/>
  <c r="Q56" i="2"/>
  <c r="J58" i="2"/>
  <c r="Q46" i="3"/>
  <c r="Q56" i="3" s="1"/>
  <c r="Q54" i="2"/>
  <c r="Q55" i="2"/>
  <c r="M58" i="3"/>
  <c r="Q54" i="5"/>
  <c r="Q55" i="5"/>
  <c r="J57" i="1" l="1"/>
  <c r="Q55" i="1"/>
  <c r="Q56" i="1"/>
  <c r="Q57" i="1" s="1"/>
  <c r="Q58" i="5"/>
  <c r="Q57" i="5"/>
  <c r="Q55" i="3"/>
  <c r="Q57" i="3"/>
  <c r="Q59" i="3" s="1"/>
  <c r="Q58" i="2"/>
  <c r="Q57" i="2"/>
  <c r="Q58" i="1" l="1"/>
  <c r="Q58" i="3"/>
</calcChain>
</file>

<file path=xl/sharedStrings.xml><?xml version="1.0" encoding="utf-8"?>
<sst xmlns="http://schemas.openxmlformats.org/spreadsheetml/2006/main" count="339" uniqueCount="258">
  <si>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</si>
  <si>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</si>
  <si>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</si>
  <si>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</si>
  <si>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</si>
  <si>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</si>
  <si>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</si>
  <si>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M.C.IA DAMARIS DE LOS ANGELES GARCI GRACIA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</si>
  <si>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</si>
  <si>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</si>
  <si>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</si>
  <si>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</si>
  <si>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</si>
  <si>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</si>
  <si>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</si>
  <si>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</si>
  <si>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</si>
  <si>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</si>
  <si>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</si>
  <si>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</si>
  <si>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</si>
  <si>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</si>
  <si>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</si>
  <si>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</si>
  <si>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</si>
  <si>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M.C.IA DAMARIS DE LOS ANGELES GARCIA GRACIA</t>
  </si>
  <si>
    <t>M.C.IA Damaris de los Angeles Garcia Gracia</t>
  </si>
  <si>
    <t>221U0356</t>
  </si>
  <si>
    <t>221U0358</t>
  </si>
  <si>
    <t>221U0359</t>
  </si>
  <si>
    <t>221U0364</t>
  </si>
  <si>
    <t>221U0373</t>
  </si>
  <si>
    <t>221U0374</t>
  </si>
  <si>
    <t>221U0378</t>
  </si>
  <si>
    <t>221U0384</t>
  </si>
  <si>
    <t>221U0385</t>
  </si>
  <si>
    <t>221U0389</t>
  </si>
  <si>
    <t>221U0391</t>
  </si>
  <si>
    <t>221U0394</t>
  </si>
  <si>
    <t>221U0395</t>
  </si>
  <si>
    <t>221U0396</t>
  </si>
  <si>
    <t>221U0404</t>
  </si>
  <si>
    <t>BARCENAS HERRERA JESÚS</t>
  </si>
  <si>
    <t>CHAGALA OBIL ANDRES</t>
  </si>
  <si>
    <t>CRUZ CALIZ NICOLAS</t>
  </si>
  <si>
    <t>LOPEZ ORDINOLA CYNTHIA YAMILETH</t>
  </si>
  <si>
    <t>MANTILLA MINQUIS JACOB</t>
  </si>
  <si>
    <t xml:space="preserve">MARTINEZ SANTOS GREYS </t>
  </si>
  <si>
    <t>MAULEON GORDILLO JEZIEL</t>
  </si>
  <si>
    <t>ROMAN TADEO YARIBETH</t>
  </si>
  <si>
    <t>ROSARIO OLEA ALEXI</t>
  </si>
  <si>
    <t>SILVA BETAZA DANNA GISHELLE</t>
  </si>
  <si>
    <t>VICHI MOZO MIGUEL ANGEL</t>
  </si>
  <si>
    <t>VIVEROS OREA ANGEL RAFAEL</t>
  </si>
  <si>
    <t>231U0238</t>
  </si>
  <si>
    <t>231U0242</t>
  </si>
  <si>
    <t>231U0243</t>
  </si>
  <si>
    <t>231U0282</t>
  </si>
  <si>
    <t>231U0244</t>
  </si>
  <si>
    <t>231U0246</t>
  </si>
  <si>
    <t>231U0247</t>
  </si>
  <si>
    <t>231U0248</t>
  </si>
  <si>
    <t>231U0249</t>
  </si>
  <si>
    <t>231U0250</t>
  </si>
  <si>
    <t>231U0251</t>
  </si>
  <si>
    <t>231U0630</t>
  </si>
  <si>
    <t>231U0254</t>
  </si>
  <si>
    <t>231U0255</t>
  </si>
  <si>
    <t xml:space="preserve">231U0256 </t>
  </si>
  <si>
    <t>231U0258</t>
  </si>
  <si>
    <t>231U0259</t>
  </si>
  <si>
    <t>231U0261</t>
  </si>
  <si>
    <t>221U0386</t>
  </si>
  <si>
    <t>206-A</t>
  </si>
  <si>
    <t xml:space="preserve">CAMPOS APARICIO JOSE ANGEL </t>
  </si>
  <si>
    <t>231U0704</t>
  </si>
  <si>
    <t>406-A</t>
  </si>
  <si>
    <t>406-B</t>
  </si>
  <si>
    <t>606-A</t>
  </si>
  <si>
    <t>06/03/204</t>
  </si>
  <si>
    <t>221U0361</t>
  </si>
  <si>
    <t>221U0789</t>
  </si>
  <si>
    <t>ABRAJAN OLEA AMERICA LITZANIA</t>
  </si>
  <si>
    <t>231U0241</t>
  </si>
  <si>
    <t>CHIPOL TEMICH ALMA ZURIEL</t>
  </si>
  <si>
    <t>CRUZ CHIMA YAMILET</t>
  </si>
  <si>
    <t>DE LA O VILLEGAS IRVING JEZRAEL</t>
  </si>
  <si>
    <t>DIEZ COMI YAIRA GUADALUPE</t>
  </si>
  <si>
    <t>221U0367</t>
  </si>
  <si>
    <t>DURAN VILLEGAS ARNULFO</t>
  </si>
  <si>
    <t>FIGUEROA CLEMENTE JADE</t>
  </si>
  <si>
    <t>IXTEPAN CHIGUIL KAREN NAHOMI</t>
  </si>
  <si>
    <t>MARTINEZ SANTOS GREYS</t>
  </si>
  <si>
    <t>MEXICANO GONZÁLEZ ISABELA MONTSERRAT</t>
  </si>
  <si>
    <t>NAVARRETE MONTAN SERGIO NAIN</t>
  </si>
  <si>
    <t>231U0072</t>
  </si>
  <si>
    <t>RUIZ LEO AXEL YAEL</t>
  </si>
  <si>
    <t>SEBA LOPEZ KARLA YULIANA</t>
  </si>
  <si>
    <t>231U0256</t>
  </si>
  <si>
    <t>VALENCIA HERNANDEZ XIMENA</t>
  </si>
  <si>
    <t>VELASCO DOMINGUEZ ERICK DE JESUS</t>
  </si>
  <si>
    <t>231U0260</t>
  </si>
  <si>
    <t>COCUYO ABRAJAN PEDRO YAHIR</t>
  </si>
  <si>
    <t>GONZÁLEZ CRUZ MARÍA DE JESÚS</t>
  </si>
  <si>
    <t>GRACIA MARTINEZ AMERICA ABIGAIL</t>
  </si>
  <si>
    <t>LOPEZ CERVANTES EVA ESTRELLA</t>
  </si>
  <si>
    <t>221U0381</t>
  </si>
  <si>
    <t>CATEMAXCA QUINTO FATIMA LEILANY</t>
  </si>
  <si>
    <t>CHAPARRO RAMOS DANAEH</t>
  </si>
  <si>
    <t>CHAVEZ LUNA ZAIRA RAQUEL</t>
  </si>
  <si>
    <t>MANTILLA MANTILLA RAMSÉS</t>
  </si>
  <si>
    <t>MAZA JIMÉNEZ MICHEL ALEXIS</t>
  </si>
  <si>
    <t>MENDOZA ACULTECO ANA SARAHI</t>
  </si>
  <si>
    <t>PEREZ MARQUEZ SUSSAN</t>
  </si>
  <si>
    <t>POLITO CINTA DANNA YAMILETH</t>
  </si>
  <si>
    <t>PRIETO HUERTA FESCO</t>
  </si>
  <si>
    <t>PUCHETA SANTOS CELESTE JOVANA</t>
  </si>
  <si>
    <t>TEMICH MARTINEZ MARISOL DE JESUS</t>
  </si>
  <si>
    <t>BAXIN SOSME ABRIL</t>
  </si>
  <si>
    <t>CAIXBA SINACA CADMIEL</t>
  </si>
  <si>
    <t>CHAVEZ CADENA ESTRELLA</t>
  </si>
  <si>
    <t>CHONTAL RIVAS JESUS YAMIL</t>
  </si>
  <si>
    <t>CONTRERAS MELCHI CUAUHTEMOC</t>
  </si>
  <si>
    <t>CORTEZ ESTRADA ERNESTO</t>
  </si>
  <si>
    <t>CRUZ MARTÍNEZ KATHERINE</t>
  </si>
  <si>
    <t>FISCAL INDIRA EILEENE</t>
  </si>
  <si>
    <t>GARCIA ARTIGAS FRANCISCO JAVIER</t>
  </si>
  <si>
    <t>GUZMAN RIVAS MARCO ALEJANDRO</t>
  </si>
  <si>
    <t>HERNANDEZ GOMEZ MARIANA</t>
  </si>
  <si>
    <t>HUERVO MALAGA JOANA</t>
  </si>
  <si>
    <t>LUCHO RIOS ADIR ALEJANDRO</t>
  </si>
  <si>
    <t>MARTINEZ ROMERO YESSENIA WENDOLIN</t>
  </si>
  <si>
    <t>MORALES ESCOBAR JUAN CARLOS</t>
  </si>
  <si>
    <t>PALMA MORALES PAMELA NADEZHNA</t>
  </si>
  <si>
    <t>PAVA CATEMAXCA LUIS DONALDO</t>
  </si>
  <si>
    <t>PAXTIAN VICTORIO ALICIA MIREYLI</t>
  </si>
  <si>
    <t>PEREZ CAMPECHANO ANDREA</t>
  </si>
  <si>
    <t>SALINAS DOMÍNGUEZ FRIDA</t>
  </si>
  <si>
    <t>SANCHEZ PEREZ ATHZIRI DAMAR</t>
  </si>
  <si>
    <t>TOTO IXTEPAN FATIMA ALIZEE</t>
  </si>
  <si>
    <t>VELASCO SANCHEZ MELANI SINAHI</t>
  </si>
  <si>
    <t>VILLASANA GOMEZ DARCY RENATA</t>
  </si>
  <si>
    <t>ZAMUDIO CORTÉS FRANCO</t>
  </si>
  <si>
    <t>241U0243</t>
  </si>
  <si>
    <t>241U0626</t>
  </si>
  <si>
    <t>241U0244</t>
  </si>
  <si>
    <t>241U0560</t>
  </si>
  <si>
    <t>241U0602</t>
  </si>
  <si>
    <t>241U0245</t>
  </si>
  <si>
    <t>241U0246</t>
  </si>
  <si>
    <t>241U0247</t>
  </si>
  <si>
    <t>241U0561</t>
  </si>
  <si>
    <t>241U0249</t>
  </si>
  <si>
    <t>241U0250</t>
  </si>
  <si>
    <t>241U0251</t>
  </si>
  <si>
    <t>241U0252</t>
  </si>
  <si>
    <t>241U0253</t>
  </si>
  <si>
    <t>241U0255</t>
  </si>
  <si>
    <t>241U0256</t>
  </si>
  <si>
    <t>241U0257</t>
  </si>
  <si>
    <t>241U0258</t>
  </si>
  <si>
    <t>241U0259</t>
  </si>
  <si>
    <t>241U0260</t>
  </si>
  <si>
    <t>241U0261</t>
  </si>
  <si>
    <t>241U0262</t>
  </si>
  <si>
    <t>241U0263</t>
  </si>
  <si>
    <t>241U0264</t>
  </si>
  <si>
    <t>241U0265</t>
  </si>
  <si>
    <t>AGUILAR VILLASECA ALEXANDER JESUS</t>
  </si>
  <si>
    <t>ALVAREZ CAUICH LEANDRO</t>
  </si>
  <si>
    <t>AMBROS FISCAL VICTOR MANUEL</t>
  </si>
  <si>
    <t>ANDRADE FONSECA GRISANG DEL ANGEL</t>
  </si>
  <si>
    <t>BAUTISTA CHONTAL EDGAR IVAN</t>
  </si>
  <si>
    <t>BELTRAN COYOLT ALESSANDRO SAUL</t>
  </si>
  <si>
    <t>CAMPECHANO PEREZ URIEL</t>
  </si>
  <si>
    <t>CAPORAL VELAZQUEZ JOSE DE JESUS</t>
  </si>
  <si>
    <t>CARMONA AGUILAR ALAN</t>
  </si>
  <si>
    <t>CHAGALA ASTACIO ROSA</t>
  </si>
  <si>
    <t>COATZOZON ESPEJO ALEXANDRA</t>
  </si>
  <si>
    <t>ELVIRA DOMINGUEZ MONICA</t>
  </si>
  <si>
    <t>ESCOBAR CHIPOL JOSE ALFREDO</t>
  </si>
  <si>
    <t>GAPI ESPEJO ISIDRO</t>
  </si>
  <si>
    <t>GARCÍA FERNANDEZ ANTONIO</t>
  </si>
  <si>
    <t>GERARDO CUHUASAZON YEIMI ANALI</t>
  </si>
  <si>
    <t>GUTIERREZ ABSALON KATIA CELESTE</t>
  </si>
  <si>
    <t>GUZMAN ISIDORO ALEJANDRA</t>
  </si>
  <si>
    <t>HERNANDEZ TEPOX MARIA DE JESUS</t>
  </si>
  <si>
    <t>JIMENEZ REYES AXEL YAZID</t>
  </si>
  <si>
    <t>MIXTEGA PRIETO ABRIL</t>
  </si>
  <si>
    <t>MORALES CAMACHO YOLED</t>
  </si>
  <si>
    <t>OCELOT MACARIO ANTONIO DE JESUS</t>
  </si>
  <si>
    <t>ORGANISTA MEDEL ADRIANA DEL ROSARIO</t>
  </si>
  <si>
    <t>ORTEGA PIÑON ARTURO DE JESUS</t>
  </si>
  <si>
    <t>ORTEGA PIÑON DIVANNY SINAI</t>
  </si>
  <si>
    <t>ORTIZ ISIDORO SERGIO EDGAR</t>
  </si>
  <si>
    <t>PIO QUEVEDO ROSA GUADALUPE</t>
  </si>
  <si>
    <t>PITALUA RAMIREZ JULIETA</t>
  </si>
  <si>
    <t>PUCHETA SARABIA KRISDEY MANOLA</t>
  </si>
  <si>
    <t>RIVERA ARRES ALEX ADRIAN</t>
  </si>
  <si>
    <t>SALAZAR RAMIREZ JAIRO KALEB</t>
  </si>
  <si>
    <t>TAGAN CHALANDA ROBERTO EMMANUEL</t>
  </si>
  <si>
    <t>TELONA ZETINA JOSE ENRIQUE</t>
  </si>
  <si>
    <t>TEMICH TEMICH JULIETA</t>
  </si>
  <si>
    <t>TENORIO POLITO MARGARITA ISABEL</t>
  </si>
  <si>
    <t>TON ANTEMATE MARIA ANGELA</t>
  </si>
  <si>
    <t>TORRES ARTIGAS ITARI TATIANA</t>
  </si>
  <si>
    <t>TOTO CHIPOL AARON</t>
  </si>
  <si>
    <t>VALENTIN CHAIRES DERVIN JESTREL</t>
  </si>
  <si>
    <t>XOLO LOPEZ ITZEL MARIAM</t>
  </si>
  <si>
    <t>241U0009</t>
  </si>
  <si>
    <t>241U0330</t>
  </si>
  <si>
    <t>241U0010</t>
  </si>
  <si>
    <t>241U0011</t>
  </si>
  <si>
    <t>241U0013</t>
  </si>
  <si>
    <t>241U0015</t>
  </si>
  <si>
    <t>241U0017</t>
  </si>
  <si>
    <t>241U0018</t>
  </si>
  <si>
    <t>241U0019</t>
  </si>
  <si>
    <t>241U0020</t>
  </si>
  <si>
    <t>241U0021</t>
  </si>
  <si>
    <t>241U0024</t>
  </si>
  <si>
    <t>241U0025</t>
  </si>
  <si>
    <t>241U0559</t>
  </si>
  <si>
    <t>241U0248</t>
  </si>
  <si>
    <t>241U0027</t>
  </si>
  <si>
    <t>241U0618</t>
  </si>
  <si>
    <t>241U0029</t>
  </si>
  <si>
    <t>241U0031</t>
  </si>
  <si>
    <t>241U0033</t>
  </si>
  <si>
    <t>241U0040</t>
  </si>
  <si>
    <t>241U0041</t>
  </si>
  <si>
    <t>241U0044</t>
  </si>
  <si>
    <t>241U0045</t>
  </si>
  <si>
    <t>241U0046</t>
  </si>
  <si>
    <t>241U0047</t>
  </si>
  <si>
    <t>241U0048</t>
  </si>
  <si>
    <t>241U0051</t>
  </si>
  <si>
    <t>241U0052</t>
  </si>
  <si>
    <t>241U0053</t>
  </si>
  <si>
    <t>241U0055</t>
  </si>
  <si>
    <t>241U0057</t>
  </si>
  <si>
    <t>241U0060</t>
  </si>
  <si>
    <t>241U0061</t>
  </si>
  <si>
    <t>241U0062</t>
  </si>
  <si>
    <t>241U0063</t>
  </si>
  <si>
    <t>241U0065</t>
  </si>
  <si>
    <t>241U0066</t>
  </si>
  <si>
    <t>241U0068</t>
  </si>
  <si>
    <t>241U0070</t>
  </si>
  <si>
    <t>241U0071</t>
  </si>
  <si>
    <t>FUNDAMENTOS DE QUIMICA ORGANICA</t>
  </si>
  <si>
    <t>TALLE DE ETICA</t>
  </si>
  <si>
    <t>FUNDAMENTOS DE AGUAS RESIDUALES</t>
  </si>
  <si>
    <t>QUIMICA</t>
  </si>
  <si>
    <t>AGOSTO - DICIEMBRE  2024</t>
  </si>
  <si>
    <t>AGOSTO- DICIEMBRE 2024</t>
  </si>
  <si>
    <t>AGOSTO- DICIEMBRE  2024</t>
  </si>
  <si>
    <t>AGOSTO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</si>
</sst>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b/>
      <sz val="10"/>
      <color theme="1"/>
      <name val="Calibri"/>
    </font>
    <font>
      <sz val="12"/>
      <color rgb="FF000000"/>
      <name val="Calibri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6" fillId="0" borderId="2" xfId="0" applyFont="1" applyBorder="1"/>
    <xf numFmtId="0" fontId="4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0" xfId="0" applyFont="1"/>
    <xf numFmtId="9" fontId="3" fillId="3" borderId="2" xfId="0" applyNumberFormat="1" applyFont="1" applyFill="1" applyBorder="1" applyAlignment="1">
      <alignment horizontal="center"/>
    </xf>
    <xf numFmtId="9" fontId="8" fillId="3" borderId="2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10" fillId="0" borderId="4" xfId="0" applyFont="1" applyBorder="1" applyAlignment="1">
      <alignment horizontal="left" vertical="center"/>
    </xf>
    <xf numFmtId="0" fontId="4" fillId="0" borderId="11" xfId="0" applyFont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0" fillId="0" borderId="10" xfId="0" applyBorder="1"/>
    <xf numFmtId="0" fontId="4" fillId="0" borderId="18" xfId="0" applyFont="1" applyBorder="1" applyAlignment="1">
      <alignment horizontal="center"/>
    </xf>
    <xf numFmtId="1" fontId="3" fillId="2" borderId="18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3" fillId="2" borderId="10" xfId="0" applyNumberFormat="1" applyFont="1" applyFill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6" fillId="0" borderId="8" xfId="0" applyFont="1" applyBorder="1" applyAlignment="1">
      <alignment horizontal="center"/>
    </xf>
    <xf numFmtId="0" fontId="6" fillId="0" borderId="11" xfId="0" applyFont="1" applyBorder="1"/>
    <xf numFmtId="0" fontId="6" fillId="0" borderId="8" xfId="0" applyFont="1" applyBorder="1"/>
    <xf numFmtId="0" fontId="0" fillId="0" borderId="16" xfId="0" applyBorder="1" applyAlignment="1">
      <alignment horizontal="center"/>
    </xf>
    <xf numFmtId="0" fontId="12" fillId="0" borderId="0" xfId="1"/>
    <xf numFmtId="0" fontId="4" fillId="0" borderId="1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/>
    <xf numFmtId="0" fontId="12" fillId="0" borderId="10" xfId="1" applyBorder="1"/>
    <xf numFmtId="0" fontId="10" fillId="0" borderId="27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4" fillId="5" borderId="2" xfId="0" applyFont="1" applyFill="1" applyBorder="1" applyAlignment="1">
      <alignment horizontal="center"/>
    </xf>
    <xf numFmtId="0" fontId="12" fillId="4" borderId="10" xfId="1" applyFill="1" applyBorder="1"/>
    <xf numFmtId="0" fontId="4" fillId="5" borderId="7" xfId="0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2" fillId="0" borderId="0" xfId="1" applyAlignment="1">
      <alignment horizontal="center"/>
    </xf>
    <xf numFmtId="0" fontId="12" fillId="0" borderId="16" xfId="1" applyBorder="1" applyAlignment="1">
      <alignment horizontal="left"/>
    </xf>
    <xf numFmtId="0" fontId="12" fillId="0" borderId="10" xfId="1" applyBorder="1" applyAlignment="1">
      <alignment horizontal="left"/>
    </xf>
    <xf numFmtId="0" fontId="10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10" fillId="0" borderId="5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7" fillId="0" borderId="9" xfId="0" applyFont="1" applyBorder="1"/>
    <xf numFmtId="0" fontId="7" fillId="0" borderId="13" xfId="0" applyFont="1" applyBorder="1"/>
    <xf numFmtId="0" fontId="6" fillId="0" borderId="6" xfId="0" applyFont="1" applyBorder="1" applyAlignment="1">
      <alignment horizontal="center"/>
    </xf>
    <xf numFmtId="0" fontId="7" fillId="0" borderId="1" xfId="0" applyFont="1" applyBorder="1"/>
    <xf numFmtId="0" fontId="7" fillId="0" borderId="7" xfId="0" applyFont="1" applyBorder="1"/>
    <xf numFmtId="0" fontId="10" fillId="0" borderId="28" xfId="0" applyFont="1" applyBorder="1" applyAlignment="1">
      <alignment horizontal="left"/>
    </xf>
    <xf numFmtId="0" fontId="10" fillId="0" borderId="30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31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10" fillId="0" borderId="29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10" fillId="4" borderId="4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7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/>
    <xf numFmtId="0" fontId="12" fillId="0" borderId="15" xfId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1" xfId="0" applyFont="1" applyBorder="1"/>
    <xf numFmtId="164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0" xfId="0" applyBorder="1" applyAlignment="1">
      <alignment horizontal="left"/>
    </xf>
    <xf numFmtId="0" fontId="6" fillId="0" borderId="1" xfId="0" applyFont="1" applyBorder="1"/>
    <xf numFmtId="0" fontId="4" fillId="5" borderId="11" xfId="0" applyFont="1" applyFill="1" applyBorder="1" applyAlignment="1">
      <alignment horizontal="center"/>
    </xf>
  </cellXfs>
  <cellStyles count="2">
    <cellStyle name="Normal" xfId="0" builtinId="0"/>
    <cellStyle name="Normal 2" xfId="1" xr:uid="{C5AD5106-31FC-43FB-AEEF-FAA2B46B86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1000"/>
  <sheetViews>
    <sheetView topLeftCell="A19" workbookViewId="0">
      <selection activeCell="K27" sqref="K27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5" width="7.7109375" customWidth="1"/>
    <col min="6" max="6" width="14.7109375" customWidth="1"/>
    <col min="7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26" width="10.7109375" customWidth="1"/>
  </cols>
  <sheetData>
    <row r="2" spans="2:23" ht="15.75" x14ac:dyDescent="0.25">
      <c r="B2" s="116" t="s">
        <v>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"/>
      <c r="R2" s="1"/>
    </row>
    <row r="3" spans="2:23" x14ac:dyDescent="0.25">
      <c r="C3" s="117" t="s">
        <v>1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3"/>
      <c r="R3" s="3"/>
    </row>
    <row r="4" spans="2:23" x14ac:dyDescent="0.25">
      <c r="C4" s="4" t="s">
        <v>2</v>
      </c>
      <c r="D4" s="118" t="s">
        <v>250</v>
      </c>
      <c r="E4" s="74"/>
      <c r="F4" s="74"/>
      <c r="G4" s="74"/>
      <c r="I4" s="4" t="s">
        <v>3</v>
      </c>
      <c r="J4" s="114" t="s">
        <v>73</v>
      </c>
      <c r="K4" s="74"/>
      <c r="M4" s="4" t="s">
        <v>4</v>
      </c>
      <c r="N4" s="119">
        <v>45357</v>
      </c>
      <c r="O4" s="74"/>
    </row>
    <row r="5" spans="2:23" ht="6.75" customHeight="1" x14ac:dyDescent="0.25">
      <c r="D5" s="5"/>
      <c r="E5" s="5"/>
      <c r="F5" s="5"/>
      <c r="G5" s="5"/>
    </row>
    <row r="6" spans="2:23" x14ac:dyDescent="0.25">
      <c r="C6" s="4" t="s">
        <v>5</v>
      </c>
      <c r="D6" s="114" t="s">
        <v>255</v>
      </c>
      <c r="E6" s="74"/>
      <c r="F6" s="74"/>
      <c r="G6" s="74"/>
      <c r="I6" s="108" t="s">
        <v>6</v>
      </c>
      <c r="J6" s="109"/>
      <c r="K6" s="113" t="s">
        <v>7</v>
      </c>
      <c r="L6" s="74"/>
      <c r="M6" s="74"/>
      <c r="N6" s="74"/>
      <c r="O6" s="74"/>
      <c r="P6" s="74"/>
    </row>
    <row r="7" spans="2:23" ht="11.25" customHeight="1" x14ac:dyDescent="0.25"/>
    <row r="8" spans="2:23" ht="15.75" x14ac:dyDescent="0.25">
      <c r="B8" s="6" t="s">
        <v>8</v>
      </c>
      <c r="C8" s="44" t="s">
        <v>9</v>
      </c>
      <c r="D8" s="115" t="s">
        <v>10</v>
      </c>
      <c r="E8" s="84"/>
      <c r="F8" s="84"/>
      <c r="G8" s="84"/>
      <c r="H8" s="84"/>
      <c r="I8" s="85"/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8" t="s">
        <v>18</v>
      </c>
      <c r="U8" s="60"/>
      <c r="V8" s="60"/>
      <c r="W8" s="60"/>
    </row>
    <row r="9" spans="2:23" ht="15.75" x14ac:dyDescent="0.25">
      <c r="B9" s="19">
        <v>1</v>
      </c>
      <c r="C9" s="45" t="s">
        <v>81</v>
      </c>
      <c r="D9" s="63" t="s">
        <v>82</v>
      </c>
      <c r="E9" s="64"/>
      <c r="F9" s="64"/>
      <c r="G9" s="64"/>
      <c r="H9" s="64"/>
      <c r="I9" s="65"/>
      <c r="J9" s="7">
        <v>70</v>
      </c>
      <c r="K9" s="7">
        <v>80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10">
        <f t="shared" ref="Q9:Q53" si="0">SUM(J9:P9)/7</f>
        <v>21.428571428571427</v>
      </c>
      <c r="U9" s="60"/>
      <c r="V9" s="60"/>
      <c r="W9" s="60"/>
    </row>
    <row r="10" spans="2:23" ht="15.75" x14ac:dyDescent="0.25">
      <c r="B10" s="19">
        <f t="shared" ref="B10:B53" si="1">B9+1</f>
        <v>2</v>
      </c>
      <c r="C10" s="45" t="s">
        <v>54</v>
      </c>
      <c r="D10" s="63" t="s">
        <v>42</v>
      </c>
      <c r="E10" s="64"/>
      <c r="F10" s="64"/>
      <c r="G10" s="64"/>
      <c r="H10" s="64"/>
      <c r="I10" s="65"/>
      <c r="J10" s="7">
        <v>80</v>
      </c>
      <c r="K10" s="7">
        <v>90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10">
        <f t="shared" si="0"/>
        <v>24.285714285714285</v>
      </c>
      <c r="U10" s="60"/>
      <c r="V10" s="60"/>
      <c r="W10" s="60"/>
    </row>
    <row r="11" spans="2:23" ht="15.75" x14ac:dyDescent="0.25">
      <c r="B11" s="19">
        <f t="shared" si="1"/>
        <v>3</v>
      </c>
      <c r="C11" s="45" t="s">
        <v>75</v>
      </c>
      <c r="D11" s="63" t="s">
        <v>74</v>
      </c>
      <c r="E11" s="63"/>
      <c r="F11" s="63"/>
      <c r="G11" s="63"/>
      <c r="H11" s="63"/>
      <c r="I11" s="66"/>
      <c r="J11" s="7">
        <v>98</v>
      </c>
      <c r="K11" s="7">
        <v>100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10">
        <f t="shared" si="0"/>
        <v>28.285714285714285</v>
      </c>
      <c r="U11" s="41"/>
    </row>
    <row r="12" spans="2:23" ht="15.75" x14ac:dyDescent="0.25">
      <c r="B12" s="19">
        <f>B11+1</f>
        <v>4</v>
      </c>
      <c r="C12" s="45" t="s">
        <v>83</v>
      </c>
      <c r="D12" s="67" t="s">
        <v>43</v>
      </c>
      <c r="E12" s="68"/>
      <c r="F12" s="68"/>
      <c r="G12" s="68"/>
      <c r="H12" s="68"/>
      <c r="I12" s="69"/>
      <c r="J12" s="23">
        <v>100</v>
      </c>
      <c r="K12" s="23">
        <v>100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4">
        <f t="shared" si="0"/>
        <v>28.571428571428573</v>
      </c>
      <c r="U12" s="60"/>
      <c r="V12" s="60"/>
      <c r="W12" s="60"/>
    </row>
    <row r="13" spans="2:23" ht="15.75" x14ac:dyDescent="0.25">
      <c r="B13" s="19">
        <f t="shared" si="1"/>
        <v>5</v>
      </c>
      <c r="C13" s="45" t="s">
        <v>80</v>
      </c>
      <c r="D13" s="110" t="s">
        <v>84</v>
      </c>
      <c r="E13" s="110"/>
      <c r="F13" s="110"/>
      <c r="G13" s="111"/>
      <c r="H13" s="111"/>
      <c r="I13" s="112"/>
      <c r="J13" s="30">
        <v>70</v>
      </c>
      <c r="K13" s="27">
        <v>85</v>
      </c>
      <c r="L13" s="27"/>
      <c r="M13" s="27"/>
      <c r="N13" s="27"/>
      <c r="O13" s="27"/>
      <c r="P13" s="27"/>
      <c r="Q13" s="27"/>
      <c r="U13" s="60"/>
      <c r="V13" s="60"/>
      <c r="W13" s="60"/>
    </row>
    <row r="14" spans="2:23" ht="15.75" x14ac:dyDescent="0.25">
      <c r="B14" s="19">
        <f t="shared" si="1"/>
        <v>6</v>
      </c>
      <c r="C14" s="45" t="s">
        <v>55</v>
      </c>
      <c r="D14" s="61" t="s">
        <v>44</v>
      </c>
      <c r="E14" s="62"/>
      <c r="F14" s="62"/>
      <c r="G14" s="62"/>
      <c r="H14" s="62"/>
      <c r="I14" s="62"/>
      <c r="J14" s="42">
        <v>98</v>
      </c>
      <c r="K14" s="28">
        <v>98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9">
        <f>SUM(J14:P14)/7</f>
        <v>28</v>
      </c>
      <c r="U14" s="60"/>
      <c r="V14" s="60"/>
      <c r="W14" s="60"/>
    </row>
    <row r="15" spans="2:23" ht="15.75" x14ac:dyDescent="0.25">
      <c r="B15" s="19">
        <f t="shared" si="1"/>
        <v>7</v>
      </c>
      <c r="C15" s="45" t="s">
        <v>56</v>
      </c>
      <c r="D15" s="61" t="s">
        <v>85</v>
      </c>
      <c r="E15" s="62"/>
      <c r="F15" s="62"/>
      <c r="G15" s="62"/>
      <c r="H15" s="62"/>
      <c r="I15" s="62"/>
      <c r="J15" s="40">
        <v>90</v>
      </c>
      <c r="K15" s="27">
        <v>95</v>
      </c>
      <c r="L15" s="27"/>
      <c r="M15" s="27"/>
      <c r="N15" s="27"/>
      <c r="O15" s="27"/>
      <c r="P15" s="27"/>
      <c r="Q15" s="27"/>
      <c r="U15" s="60"/>
      <c r="V15" s="60"/>
      <c r="W15" s="60"/>
    </row>
    <row r="16" spans="2:23" ht="15.75" x14ac:dyDescent="0.25">
      <c r="B16" s="19">
        <f t="shared" si="1"/>
        <v>8</v>
      </c>
      <c r="C16" s="45" t="s">
        <v>57</v>
      </c>
      <c r="D16" s="61" t="s">
        <v>86</v>
      </c>
      <c r="E16" s="62"/>
      <c r="F16" s="62"/>
      <c r="G16" s="62"/>
      <c r="H16" s="62"/>
      <c r="I16" s="62"/>
      <c r="J16" s="51">
        <v>0</v>
      </c>
      <c r="K16" s="25">
        <v>80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6">
        <f t="shared" ref="Q16:Q38" si="2">SUM(J16:P16)/7</f>
        <v>11.428571428571429</v>
      </c>
      <c r="U16" s="41"/>
    </row>
    <row r="17" spans="2:24" ht="15.75" x14ac:dyDescent="0.25">
      <c r="B17" s="19">
        <f t="shared" si="1"/>
        <v>9</v>
      </c>
      <c r="C17" s="45" t="s">
        <v>58</v>
      </c>
      <c r="D17" s="61" t="s">
        <v>87</v>
      </c>
      <c r="E17" s="62"/>
      <c r="F17" s="62"/>
      <c r="G17" s="62"/>
      <c r="H17" s="62"/>
      <c r="I17" s="62"/>
      <c r="J17" s="43">
        <v>98</v>
      </c>
      <c r="K17" s="7">
        <v>100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10">
        <f t="shared" si="2"/>
        <v>28.285714285714285</v>
      </c>
      <c r="U17" s="41"/>
    </row>
    <row r="18" spans="2:24" ht="15.75" x14ac:dyDescent="0.25">
      <c r="B18" s="19">
        <f t="shared" si="1"/>
        <v>10</v>
      </c>
      <c r="C18" s="45" t="s">
        <v>88</v>
      </c>
      <c r="D18" s="61" t="s">
        <v>89</v>
      </c>
      <c r="E18" s="62"/>
      <c r="F18" s="62"/>
      <c r="G18" s="62"/>
      <c r="H18" s="62"/>
      <c r="I18" s="62"/>
      <c r="J18" s="43">
        <v>80</v>
      </c>
      <c r="K18" s="7">
        <v>80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10">
        <f t="shared" si="2"/>
        <v>22.857142857142858</v>
      </c>
      <c r="U18" s="41"/>
    </row>
    <row r="19" spans="2:24" ht="15.75" x14ac:dyDescent="0.25">
      <c r="B19" s="19">
        <f t="shared" si="1"/>
        <v>11</v>
      </c>
      <c r="C19" s="45" t="s">
        <v>59</v>
      </c>
      <c r="D19" s="61" t="s">
        <v>90</v>
      </c>
      <c r="E19" s="62"/>
      <c r="F19" s="62"/>
      <c r="G19" s="62"/>
      <c r="H19" s="62"/>
      <c r="I19" s="62"/>
      <c r="J19" s="43">
        <v>75</v>
      </c>
      <c r="K19" s="7">
        <v>90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10">
        <f t="shared" si="2"/>
        <v>23.571428571428573</v>
      </c>
      <c r="U19" s="41"/>
    </row>
    <row r="20" spans="2:24" ht="15.75" x14ac:dyDescent="0.25">
      <c r="B20" s="19">
        <f t="shared" si="1"/>
        <v>12</v>
      </c>
      <c r="C20" s="45" t="s">
        <v>60</v>
      </c>
      <c r="D20" s="61" t="s">
        <v>91</v>
      </c>
      <c r="E20" s="62"/>
      <c r="F20" s="62"/>
      <c r="G20" s="62"/>
      <c r="H20" s="62"/>
      <c r="I20" s="62"/>
      <c r="J20" s="43">
        <v>80</v>
      </c>
      <c r="K20" s="7">
        <v>95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10">
        <f t="shared" si="2"/>
        <v>25</v>
      </c>
      <c r="U20" s="41"/>
    </row>
    <row r="21" spans="2:24" ht="15.75" customHeight="1" x14ac:dyDescent="0.25">
      <c r="B21" s="19">
        <f t="shared" si="1"/>
        <v>13</v>
      </c>
      <c r="C21" s="45" t="s">
        <v>61</v>
      </c>
      <c r="D21" s="61" t="s">
        <v>45</v>
      </c>
      <c r="E21" s="62"/>
      <c r="F21" s="62"/>
      <c r="G21" s="62"/>
      <c r="H21" s="62"/>
      <c r="I21" s="62"/>
      <c r="J21" s="43">
        <v>80</v>
      </c>
      <c r="K21" s="7">
        <v>90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10">
        <f t="shared" si="2"/>
        <v>24.285714285714285</v>
      </c>
      <c r="U21" s="41"/>
    </row>
    <row r="22" spans="2:24" ht="15.75" customHeight="1" x14ac:dyDescent="0.25">
      <c r="B22" s="19">
        <f t="shared" si="1"/>
        <v>14</v>
      </c>
      <c r="C22" s="45" t="s">
        <v>62</v>
      </c>
      <c r="D22" s="61" t="s">
        <v>46</v>
      </c>
      <c r="E22" s="62"/>
      <c r="F22" s="62"/>
      <c r="G22" s="62"/>
      <c r="H22" s="62"/>
      <c r="I22" s="62"/>
      <c r="J22" s="43">
        <v>75</v>
      </c>
      <c r="K22" s="7">
        <v>85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10">
        <f t="shared" si="2"/>
        <v>22.857142857142858</v>
      </c>
      <c r="U22" s="41"/>
    </row>
    <row r="23" spans="2:24" ht="15.75" customHeight="1" x14ac:dyDescent="0.25">
      <c r="B23" s="19">
        <f t="shared" si="1"/>
        <v>15</v>
      </c>
      <c r="C23" s="45" t="s">
        <v>63</v>
      </c>
      <c r="D23" s="61" t="s">
        <v>92</v>
      </c>
      <c r="E23" s="62"/>
      <c r="F23" s="62"/>
      <c r="G23" s="62"/>
      <c r="H23" s="62"/>
      <c r="I23" s="62"/>
      <c r="J23" s="43">
        <v>90</v>
      </c>
      <c r="K23" s="7">
        <v>90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10">
        <f t="shared" si="2"/>
        <v>25.714285714285715</v>
      </c>
      <c r="U23" s="41"/>
    </row>
    <row r="24" spans="2:24" ht="15.75" customHeight="1" x14ac:dyDescent="0.25">
      <c r="B24" s="19">
        <f t="shared" si="1"/>
        <v>16</v>
      </c>
      <c r="C24" s="45" t="s">
        <v>64</v>
      </c>
      <c r="D24" s="61" t="s">
        <v>48</v>
      </c>
      <c r="E24" s="62"/>
      <c r="F24" s="62"/>
      <c r="G24" s="62"/>
      <c r="H24" s="62"/>
      <c r="I24" s="62"/>
      <c r="J24" s="43">
        <v>80</v>
      </c>
      <c r="K24" s="7">
        <v>95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10">
        <f t="shared" si="2"/>
        <v>25</v>
      </c>
      <c r="U24" s="60"/>
      <c r="V24" s="60"/>
      <c r="W24" s="60"/>
      <c r="X24" s="60"/>
    </row>
    <row r="25" spans="2:24" ht="15.75" customHeight="1" x14ac:dyDescent="0.25">
      <c r="B25" s="19">
        <f t="shared" si="1"/>
        <v>17</v>
      </c>
      <c r="C25" s="45" t="s">
        <v>72</v>
      </c>
      <c r="D25" s="46" t="s">
        <v>47</v>
      </c>
      <c r="E25" s="47"/>
      <c r="F25" s="47"/>
      <c r="G25" s="47"/>
      <c r="H25" s="47"/>
      <c r="I25" s="48"/>
      <c r="J25" s="7">
        <v>85</v>
      </c>
      <c r="K25" s="7">
        <v>90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10">
        <f t="shared" si="2"/>
        <v>25</v>
      </c>
      <c r="U25" s="60"/>
      <c r="V25" s="60"/>
      <c r="W25" s="60"/>
      <c r="X25" s="60"/>
    </row>
    <row r="26" spans="2:24" ht="15.75" customHeight="1" x14ac:dyDescent="0.25">
      <c r="B26" s="19">
        <f t="shared" si="1"/>
        <v>18</v>
      </c>
      <c r="C26" s="45" t="s">
        <v>36</v>
      </c>
      <c r="D26" s="22" t="s">
        <v>48</v>
      </c>
      <c r="E26" s="20"/>
      <c r="F26" s="20"/>
      <c r="G26" s="20"/>
      <c r="H26" s="20"/>
      <c r="I26" s="21"/>
      <c r="J26" s="7">
        <v>90</v>
      </c>
      <c r="K26" s="7">
        <v>98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10">
        <f t="shared" si="2"/>
        <v>26.857142857142858</v>
      </c>
      <c r="U26" s="60"/>
      <c r="V26" s="60"/>
      <c r="W26" s="60"/>
      <c r="X26" s="60"/>
    </row>
    <row r="27" spans="2:24" ht="15.75" customHeight="1" x14ac:dyDescent="0.25">
      <c r="B27" s="19">
        <f t="shared" si="1"/>
        <v>19</v>
      </c>
      <c r="C27" s="50" t="s">
        <v>95</v>
      </c>
      <c r="D27" s="86" t="s">
        <v>93</v>
      </c>
      <c r="E27" s="86"/>
      <c r="F27" s="86"/>
      <c r="G27" s="86"/>
      <c r="H27" s="86"/>
      <c r="I27" s="87"/>
      <c r="J27" s="49">
        <v>0</v>
      </c>
      <c r="K27" s="49">
        <v>0</v>
      </c>
      <c r="L27" s="7"/>
      <c r="M27" s="7"/>
      <c r="N27" s="7"/>
      <c r="O27" s="7"/>
      <c r="P27" s="7"/>
      <c r="Q27" s="10">
        <f t="shared" si="2"/>
        <v>0</v>
      </c>
      <c r="U27" s="60"/>
      <c r="V27" s="60"/>
      <c r="W27" s="60"/>
      <c r="X27" s="60"/>
    </row>
    <row r="28" spans="2:24" ht="15.75" customHeight="1" x14ac:dyDescent="0.25">
      <c r="B28" s="19">
        <f t="shared" si="1"/>
        <v>20</v>
      </c>
      <c r="C28" s="45" t="s">
        <v>65</v>
      </c>
      <c r="D28" s="76" t="s">
        <v>94</v>
      </c>
      <c r="E28" s="58"/>
      <c r="F28" s="58"/>
      <c r="G28" s="58"/>
      <c r="H28" s="58"/>
      <c r="I28" s="59"/>
      <c r="J28" s="7">
        <v>70</v>
      </c>
      <c r="K28" s="7">
        <v>80</v>
      </c>
      <c r="L28" s="7"/>
      <c r="M28" s="7"/>
      <c r="N28" s="7"/>
      <c r="O28" s="7"/>
      <c r="P28" s="7"/>
      <c r="Q28" s="10">
        <f t="shared" si="2"/>
        <v>21.428571428571427</v>
      </c>
      <c r="U28" s="60"/>
      <c r="V28" s="60"/>
      <c r="W28" s="60"/>
      <c r="X28" s="60"/>
    </row>
    <row r="29" spans="2:24" ht="15.75" customHeight="1" x14ac:dyDescent="0.25">
      <c r="B29" s="19">
        <f t="shared" si="1"/>
        <v>21</v>
      </c>
      <c r="C29" s="45" t="s">
        <v>66</v>
      </c>
      <c r="D29" s="77" t="s">
        <v>49</v>
      </c>
      <c r="E29" s="78"/>
      <c r="F29" s="78"/>
      <c r="G29" s="78"/>
      <c r="H29" s="78"/>
      <c r="I29" s="79"/>
      <c r="J29" s="7">
        <v>100</v>
      </c>
      <c r="K29" s="7">
        <v>100</v>
      </c>
      <c r="L29" s="7"/>
      <c r="M29" s="7"/>
      <c r="N29" s="7"/>
      <c r="O29" s="7"/>
      <c r="P29" s="7"/>
      <c r="Q29" s="10">
        <f t="shared" si="2"/>
        <v>28.571428571428573</v>
      </c>
      <c r="U29" s="60"/>
      <c r="V29" s="60"/>
      <c r="W29" s="60"/>
      <c r="X29" s="60"/>
    </row>
    <row r="30" spans="2:24" ht="15.75" customHeight="1" x14ac:dyDescent="0.25">
      <c r="B30" s="19">
        <f t="shared" si="1"/>
        <v>22</v>
      </c>
      <c r="C30" s="45" t="s">
        <v>67</v>
      </c>
      <c r="D30" s="80" t="s">
        <v>50</v>
      </c>
      <c r="E30" s="81"/>
      <c r="F30" s="81"/>
      <c r="G30" s="81"/>
      <c r="H30" s="81"/>
      <c r="I30" s="82"/>
      <c r="J30" s="23">
        <v>90</v>
      </c>
      <c r="K30" s="23">
        <v>98</v>
      </c>
      <c r="L30" s="23"/>
      <c r="M30" s="23"/>
      <c r="N30" s="23"/>
      <c r="O30" s="23"/>
      <c r="P30" s="23"/>
      <c r="Q30" s="24">
        <f t="shared" si="2"/>
        <v>26.857142857142858</v>
      </c>
      <c r="U30" s="60"/>
      <c r="V30" s="60"/>
      <c r="W30" s="60"/>
      <c r="X30" s="60"/>
    </row>
    <row r="31" spans="2:24" ht="15.75" customHeight="1" x14ac:dyDescent="0.25">
      <c r="B31" s="19">
        <f t="shared" si="1"/>
        <v>23</v>
      </c>
      <c r="C31" s="45" t="s">
        <v>98</v>
      </c>
      <c r="D31" s="88" t="s">
        <v>96</v>
      </c>
      <c r="E31" s="88"/>
      <c r="F31" s="88"/>
      <c r="G31" s="88"/>
      <c r="H31" s="88"/>
      <c r="I31" s="89"/>
      <c r="J31" s="30">
        <v>80</v>
      </c>
      <c r="K31" s="27">
        <v>90</v>
      </c>
      <c r="L31" s="27"/>
      <c r="M31" s="27"/>
      <c r="N31" s="27"/>
      <c r="O31" s="27"/>
      <c r="P31" s="27"/>
      <c r="Q31" s="27">
        <f t="shared" si="2"/>
        <v>24.285714285714285</v>
      </c>
      <c r="U31" s="60"/>
      <c r="V31" s="60"/>
      <c r="W31" s="60"/>
      <c r="X31" s="60"/>
    </row>
    <row r="32" spans="2:24" ht="15.75" customHeight="1" x14ac:dyDescent="0.25">
      <c r="B32" s="19">
        <f t="shared" si="1"/>
        <v>24</v>
      </c>
      <c r="C32" s="45" t="s">
        <v>69</v>
      </c>
      <c r="D32" s="105" t="s">
        <v>97</v>
      </c>
      <c r="E32" s="106"/>
      <c r="F32" s="106"/>
      <c r="G32" s="106"/>
      <c r="H32" s="106"/>
      <c r="I32" s="107"/>
      <c r="J32" s="25">
        <v>98</v>
      </c>
      <c r="K32" s="25">
        <v>100</v>
      </c>
      <c r="L32" s="25"/>
      <c r="M32" s="25"/>
      <c r="N32" s="25"/>
      <c r="O32" s="25"/>
      <c r="P32" s="25"/>
      <c r="Q32" s="26">
        <f t="shared" si="2"/>
        <v>28.285714285714285</v>
      </c>
      <c r="U32" s="60"/>
      <c r="V32" s="60"/>
      <c r="W32" s="60"/>
      <c r="X32" s="60"/>
    </row>
    <row r="33" spans="2:24" ht="15.75" customHeight="1" x14ac:dyDescent="0.25">
      <c r="B33" s="9">
        <f t="shared" si="1"/>
        <v>25</v>
      </c>
      <c r="C33" s="41" t="s">
        <v>70</v>
      </c>
      <c r="D33" s="57" t="s">
        <v>51</v>
      </c>
      <c r="E33" s="58"/>
      <c r="F33" s="58"/>
      <c r="G33" s="58"/>
      <c r="H33" s="58"/>
      <c r="I33" s="59"/>
      <c r="J33" s="7">
        <v>90</v>
      </c>
      <c r="K33" s="7">
        <v>90</v>
      </c>
      <c r="L33" s="7"/>
      <c r="M33" s="7"/>
      <c r="N33" s="7"/>
      <c r="O33" s="7"/>
      <c r="P33" s="7"/>
      <c r="Q33" s="10">
        <f t="shared" si="2"/>
        <v>25.714285714285715</v>
      </c>
      <c r="U33" s="60"/>
      <c r="V33" s="60"/>
      <c r="W33" s="60"/>
      <c r="X33" s="60"/>
    </row>
    <row r="34" spans="2:24" ht="15.75" customHeight="1" x14ac:dyDescent="0.25">
      <c r="B34" s="9">
        <f t="shared" si="1"/>
        <v>26</v>
      </c>
      <c r="C34" s="41" t="s">
        <v>101</v>
      </c>
      <c r="D34" s="57" t="s">
        <v>99</v>
      </c>
      <c r="E34" s="58"/>
      <c r="F34" s="58"/>
      <c r="G34" s="58"/>
      <c r="H34" s="58"/>
      <c r="I34" s="59"/>
      <c r="J34" s="7">
        <v>98</v>
      </c>
      <c r="K34" s="7">
        <v>100</v>
      </c>
      <c r="L34" s="7"/>
      <c r="M34" s="7"/>
      <c r="N34" s="7"/>
      <c r="O34" s="7"/>
      <c r="P34" s="7"/>
      <c r="Q34" s="10">
        <f t="shared" si="2"/>
        <v>28.285714285714285</v>
      </c>
      <c r="U34" s="60"/>
      <c r="V34" s="60"/>
      <c r="W34" s="60"/>
      <c r="X34" s="60"/>
    </row>
    <row r="35" spans="2:24" ht="15.75" customHeight="1" x14ac:dyDescent="0.25">
      <c r="B35" s="9">
        <f t="shared" si="1"/>
        <v>27</v>
      </c>
      <c r="C35" s="41" t="s">
        <v>71</v>
      </c>
      <c r="D35" s="57" t="s">
        <v>100</v>
      </c>
      <c r="E35" s="58"/>
      <c r="F35" s="58"/>
      <c r="G35" s="58"/>
      <c r="H35" s="58"/>
      <c r="I35" s="59"/>
      <c r="J35" s="49">
        <v>0</v>
      </c>
      <c r="K35" s="7">
        <v>90</v>
      </c>
      <c r="L35" s="7"/>
      <c r="M35" s="7"/>
      <c r="N35" s="7"/>
      <c r="O35" s="7"/>
      <c r="P35" s="7"/>
      <c r="Q35" s="10">
        <f t="shared" si="2"/>
        <v>12.857142857142858</v>
      </c>
    </row>
    <row r="36" spans="2:24" ht="15.75" customHeight="1" x14ac:dyDescent="0.25">
      <c r="B36" s="9">
        <f t="shared" si="1"/>
        <v>28</v>
      </c>
      <c r="C36" s="18" t="s">
        <v>67</v>
      </c>
      <c r="D36" s="57" t="s">
        <v>52</v>
      </c>
      <c r="E36" s="58"/>
      <c r="F36" s="58"/>
      <c r="G36" s="58"/>
      <c r="H36" s="58"/>
      <c r="I36" s="59"/>
      <c r="J36" s="7">
        <v>80</v>
      </c>
      <c r="K36" s="7">
        <v>90</v>
      </c>
      <c r="L36" s="7"/>
      <c r="M36" s="7"/>
      <c r="N36" s="7"/>
      <c r="O36" s="7"/>
      <c r="P36" s="7"/>
      <c r="Q36" s="10">
        <f t="shared" si="2"/>
        <v>24.285714285714285</v>
      </c>
    </row>
    <row r="37" spans="2:24" ht="15.75" customHeight="1" x14ac:dyDescent="0.25">
      <c r="B37" s="9">
        <f t="shared" si="1"/>
        <v>29</v>
      </c>
      <c r="C37" s="18" t="s">
        <v>68</v>
      </c>
      <c r="D37" s="57" t="s">
        <v>53</v>
      </c>
      <c r="E37" s="58"/>
      <c r="F37" s="58"/>
      <c r="G37" s="58"/>
      <c r="H37" s="58"/>
      <c r="I37" s="59"/>
      <c r="J37" s="7">
        <v>75</v>
      </c>
      <c r="K37" s="7">
        <v>100</v>
      </c>
      <c r="L37" s="7"/>
      <c r="M37" s="7"/>
      <c r="N37" s="7"/>
      <c r="O37" s="7"/>
      <c r="P37" s="7"/>
      <c r="Q37" s="10">
        <f t="shared" si="2"/>
        <v>25</v>
      </c>
    </row>
    <row r="38" spans="2:24" ht="15.75" customHeight="1" x14ac:dyDescent="0.25">
      <c r="B38" s="9">
        <f t="shared" si="1"/>
        <v>30</v>
      </c>
      <c r="C38" s="18"/>
      <c r="D38" s="102"/>
      <c r="E38" s="103"/>
      <c r="F38" s="103"/>
      <c r="G38" s="103"/>
      <c r="H38" s="103"/>
      <c r="I38" s="104"/>
      <c r="J38" s="23"/>
      <c r="K38" s="23"/>
      <c r="L38" s="23"/>
      <c r="M38" s="23"/>
      <c r="N38" s="23"/>
      <c r="O38" s="23"/>
      <c r="P38" s="23"/>
      <c r="Q38" s="24">
        <f t="shared" si="2"/>
        <v>0</v>
      </c>
    </row>
    <row r="39" spans="2:24" ht="15.75" customHeight="1" x14ac:dyDescent="0.25">
      <c r="B39" s="9">
        <f t="shared" si="1"/>
        <v>31</v>
      </c>
      <c r="D39" s="99"/>
      <c r="E39" s="100"/>
      <c r="F39" s="100"/>
      <c r="G39" s="100"/>
      <c r="H39" s="100"/>
      <c r="I39" s="101"/>
      <c r="J39" s="30"/>
      <c r="K39" s="27"/>
      <c r="L39" s="27"/>
      <c r="M39" s="27"/>
      <c r="N39" s="27"/>
      <c r="O39" s="27"/>
      <c r="P39" s="27"/>
      <c r="Q39" s="27"/>
    </row>
    <row r="40" spans="2:24" ht="15.75" customHeight="1" x14ac:dyDescent="0.25">
      <c r="B40" s="9">
        <f t="shared" si="1"/>
        <v>32</v>
      </c>
      <c r="C40" s="18"/>
      <c r="D40" s="96"/>
      <c r="E40" s="97"/>
      <c r="F40" s="97"/>
      <c r="G40" s="97"/>
      <c r="H40" s="97"/>
      <c r="I40" s="98"/>
      <c r="J40" s="25"/>
      <c r="K40" s="25"/>
      <c r="L40" s="25"/>
      <c r="M40" s="25"/>
      <c r="N40" s="25"/>
      <c r="O40" s="25"/>
      <c r="P40" s="25"/>
      <c r="Q40" s="26">
        <f>SUM(J40:P40)/7</f>
        <v>0</v>
      </c>
    </row>
    <row r="41" spans="2:24" ht="15.75" customHeight="1" x14ac:dyDescent="0.25">
      <c r="B41" s="9">
        <f t="shared" si="1"/>
        <v>33</v>
      </c>
      <c r="C41" s="18"/>
      <c r="D41" s="93"/>
      <c r="E41" s="94"/>
      <c r="F41" s="94"/>
      <c r="G41" s="94"/>
      <c r="H41" s="94"/>
      <c r="I41" s="95"/>
      <c r="J41" s="7"/>
      <c r="K41" s="7"/>
      <c r="L41" s="7"/>
      <c r="M41" s="7"/>
      <c r="N41" s="7"/>
      <c r="O41" s="7"/>
      <c r="P41" s="7"/>
      <c r="Q41" s="10">
        <f>SUM(J41:P41)/7</f>
        <v>0</v>
      </c>
    </row>
    <row r="42" spans="2:24" ht="15.75" customHeight="1" x14ac:dyDescent="0.25">
      <c r="B42" s="9">
        <f t="shared" si="1"/>
        <v>34</v>
      </c>
      <c r="C42" s="18"/>
      <c r="D42" s="93"/>
      <c r="E42" s="94"/>
      <c r="F42" s="94"/>
      <c r="G42" s="94"/>
      <c r="H42" s="94"/>
      <c r="I42" s="95"/>
      <c r="J42" s="7"/>
      <c r="K42" s="7"/>
      <c r="L42" s="7"/>
      <c r="M42" s="7"/>
      <c r="N42" s="7"/>
      <c r="O42" s="7"/>
      <c r="P42" s="7"/>
      <c r="Q42" s="10">
        <f>SUM(J42:P42)/7</f>
        <v>0</v>
      </c>
    </row>
    <row r="43" spans="2:24" ht="15.75" customHeight="1" x14ac:dyDescent="0.25">
      <c r="B43" s="9">
        <f t="shared" si="1"/>
        <v>35</v>
      </c>
      <c r="C43" s="38"/>
      <c r="D43" s="70"/>
      <c r="E43" s="71"/>
      <c r="F43" s="71"/>
      <c r="G43" s="71"/>
      <c r="H43" s="71"/>
      <c r="I43" s="72"/>
      <c r="J43" s="23"/>
      <c r="K43" s="23"/>
      <c r="L43" s="23"/>
      <c r="M43" s="23"/>
      <c r="N43" s="23"/>
      <c r="O43" s="23"/>
      <c r="P43" s="23"/>
      <c r="Q43" s="24">
        <f>SUM(J43:P43)/7</f>
        <v>0</v>
      </c>
    </row>
    <row r="44" spans="2:24" ht="15.75" customHeight="1" x14ac:dyDescent="0.25">
      <c r="B44" s="19">
        <f t="shared" si="1"/>
        <v>36</v>
      </c>
      <c r="C44" s="27"/>
      <c r="D44" s="90"/>
      <c r="E44" s="91"/>
      <c r="F44" s="91"/>
      <c r="G44" s="91"/>
      <c r="H44" s="91"/>
      <c r="I44" s="92"/>
      <c r="J44" s="27"/>
      <c r="K44" s="27"/>
      <c r="L44" s="27"/>
      <c r="M44" s="27"/>
      <c r="N44" s="27"/>
      <c r="O44" s="27"/>
      <c r="P44" s="27"/>
      <c r="Q44" s="27"/>
    </row>
    <row r="45" spans="2:24" ht="15.75" customHeight="1" x14ac:dyDescent="0.25">
      <c r="B45" s="19">
        <f t="shared" si="1"/>
        <v>37</v>
      </c>
      <c r="C45" s="27"/>
      <c r="D45" s="90"/>
      <c r="E45" s="91"/>
      <c r="F45" s="91"/>
      <c r="G45" s="91"/>
      <c r="H45" s="91"/>
      <c r="I45" s="92"/>
      <c r="J45" s="27"/>
      <c r="K45" s="27"/>
      <c r="L45" s="27"/>
      <c r="M45" s="27"/>
      <c r="N45" s="27"/>
      <c r="O45" s="27"/>
      <c r="P45" s="27"/>
      <c r="Q45" s="27"/>
    </row>
    <row r="46" spans="2:24" ht="15.75" customHeight="1" x14ac:dyDescent="0.25">
      <c r="B46" s="9">
        <f t="shared" si="1"/>
        <v>38</v>
      </c>
      <c r="C46" s="39"/>
      <c r="D46" s="73"/>
      <c r="E46" s="74"/>
      <c r="F46" s="74"/>
      <c r="G46" s="74"/>
      <c r="H46" s="74"/>
      <c r="I46" s="75"/>
      <c r="J46" s="25"/>
      <c r="K46" s="25"/>
      <c r="L46" s="25"/>
      <c r="M46" s="25"/>
      <c r="N46" s="25"/>
      <c r="O46" s="25"/>
      <c r="P46" s="25"/>
      <c r="Q46" s="26">
        <f t="shared" si="0"/>
        <v>0</v>
      </c>
    </row>
    <row r="47" spans="2:24" ht="15.75" customHeight="1" x14ac:dyDescent="0.25">
      <c r="B47" s="9">
        <f t="shared" si="1"/>
        <v>39</v>
      </c>
      <c r="C47" s="11"/>
      <c r="D47" s="83"/>
      <c r="E47" s="84"/>
      <c r="F47" s="84"/>
      <c r="G47" s="84"/>
      <c r="H47" s="84"/>
      <c r="I47" s="85"/>
      <c r="J47" s="7"/>
      <c r="K47" s="7"/>
      <c r="L47" s="7"/>
      <c r="M47" s="7"/>
      <c r="N47" s="7"/>
      <c r="O47" s="7"/>
      <c r="P47" s="7"/>
      <c r="Q47" s="10">
        <f t="shared" si="0"/>
        <v>0</v>
      </c>
    </row>
    <row r="48" spans="2:24" ht="15.75" customHeight="1" x14ac:dyDescent="0.25">
      <c r="B48" s="9">
        <f t="shared" si="1"/>
        <v>40</v>
      </c>
      <c r="C48" s="11"/>
      <c r="D48" s="83"/>
      <c r="E48" s="84"/>
      <c r="F48" s="84"/>
      <c r="G48" s="84"/>
      <c r="H48" s="84"/>
      <c r="I48" s="85"/>
      <c r="J48" s="7"/>
      <c r="K48" s="7"/>
      <c r="L48" s="7"/>
      <c r="M48" s="7"/>
      <c r="N48" s="7"/>
      <c r="O48" s="7"/>
      <c r="P48" s="7"/>
      <c r="Q48" s="10">
        <f t="shared" si="0"/>
        <v>0</v>
      </c>
    </row>
    <row r="49" spans="2:17" ht="15.75" customHeight="1" x14ac:dyDescent="0.25">
      <c r="B49" s="9">
        <f t="shared" si="1"/>
        <v>41</v>
      </c>
      <c r="C49" s="11"/>
      <c r="D49" s="83"/>
      <c r="E49" s="84"/>
      <c r="F49" s="84"/>
      <c r="G49" s="84"/>
      <c r="H49" s="84"/>
      <c r="I49" s="85"/>
      <c r="J49" s="7"/>
      <c r="K49" s="7"/>
      <c r="L49" s="7"/>
      <c r="M49" s="7"/>
      <c r="N49" s="7"/>
      <c r="O49" s="7"/>
      <c r="P49" s="7"/>
      <c r="Q49" s="10">
        <f t="shared" si="0"/>
        <v>0</v>
      </c>
    </row>
    <row r="50" spans="2:17" ht="15.75" customHeight="1" x14ac:dyDescent="0.25">
      <c r="B50" s="9">
        <f t="shared" si="1"/>
        <v>42</v>
      </c>
      <c r="C50" s="11"/>
      <c r="D50" s="83"/>
      <c r="E50" s="84"/>
      <c r="F50" s="84"/>
      <c r="G50" s="84"/>
      <c r="H50" s="84"/>
      <c r="I50" s="85"/>
      <c r="J50" s="7"/>
      <c r="K50" s="7"/>
      <c r="L50" s="7"/>
      <c r="M50" s="7"/>
      <c r="N50" s="7"/>
      <c r="O50" s="7"/>
      <c r="P50" s="7"/>
      <c r="Q50" s="10">
        <f t="shared" si="0"/>
        <v>0</v>
      </c>
    </row>
    <row r="51" spans="2:17" ht="15.75" customHeight="1" x14ac:dyDescent="0.25">
      <c r="B51" s="9">
        <f t="shared" si="1"/>
        <v>43</v>
      </c>
      <c r="C51" s="11"/>
      <c r="D51" s="83"/>
      <c r="E51" s="84"/>
      <c r="F51" s="84"/>
      <c r="G51" s="84"/>
      <c r="H51" s="84"/>
      <c r="I51" s="85"/>
      <c r="J51" s="7"/>
      <c r="K51" s="7"/>
      <c r="L51" s="7"/>
      <c r="M51" s="7"/>
      <c r="N51" s="7"/>
      <c r="O51" s="7"/>
      <c r="P51" s="7"/>
      <c r="Q51" s="10">
        <f t="shared" si="0"/>
        <v>0</v>
      </c>
    </row>
    <row r="52" spans="2:17" ht="15.75" customHeight="1" x14ac:dyDescent="0.25">
      <c r="B52" s="9">
        <f t="shared" si="1"/>
        <v>44</v>
      </c>
      <c r="C52" s="11"/>
      <c r="D52" s="83"/>
      <c r="E52" s="84"/>
      <c r="F52" s="84"/>
      <c r="G52" s="84"/>
      <c r="H52" s="84"/>
      <c r="I52" s="85"/>
      <c r="J52" s="7"/>
      <c r="K52" s="7"/>
      <c r="L52" s="7"/>
      <c r="M52" s="7"/>
      <c r="N52" s="7"/>
      <c r="O52" s="7"/>
      <c r="P52" s="7"/>
      <c r="Q52" s="10">
        <f t="shared" si="0"/>
        <v>0</v>
      </c>
    </row>
    <row r="53" spans="2:17" ht="15.75" customHeight="1" x14ac:dyDescent="0.25">
      <c r="B53" s="9">
        <f t="shared" si="1"/>
        <v>45</v>
      </c>
      <c r="C53" s="6"/>
      <c r="D53" s="115"/>
      <c r="E53" s="84"/>
      <c r="F53" s="84"/>
      <c r="G53" s="84"/>
      <c r="H53" s="84"/>
      <c r="I53" s="85"/>
      <c r="J53" s="6"/>
      <c r="K53" s="6"/>
      <c r="L53" s="6"/>
      <c r="M53" s="6"/>
      <c r="N53" s="6"/>
      <c r="O53" s="6"/>
      <c r="P53" s="6"/>
      <c r="Q53" s="10">
        <f t="shared" si="0"/>
        <v>0</v>
      </c>
    </row>
    <row r="54" spans="2:17" ht="15.75" customHeight="1" x14ac:dyDescent="0.25">
      <c r="C54" s="108"/>
      <c r="D54" s="109"/>
      <c r="E54" s="3"/>
      <c r="H54" s="124" t="s">
        <v>19</v>
      </c>
      <c r="I54" s="75"/>
      <c r="J54" s="12">
        <f t="shared" ref="J54:P54" si="3">COUNTIF(J9:J53,"&gt;=70")</f>
        <v>26</v>
      </c>
      <c r="K54" s="12">
        <f t="shared" si="3"/>
        <v>28</v>
      </c>
      <c r="L54" s="12">
        <f t="shared" si="3"/>
        <v>0</v>
      </c>
      <c r="M54" s="12">
        <f t="shared" si="3"/>
        <v>0</v>
      </c>
      <c r="N54" s="12">
        <f t="shared" si="3"/>
        <v>0</v>
      </c>
      <c r="O54" s="12">
        <f t="shared" si="3"/>
        <v>0</v>
      </c>
      <c r="P54" s="12">
        <f t="shared" si="3"/>
        <v>0</v>
      </c>
      <c r="Q54" s="13">
        <f>COUNTIF(Q9:Q48,"&gt;=70")</f>
        <v>0</v>
      </c>
    </row>
    <row r="55" spans="2:17" ht="15.75" customHeight="1" x14ac:dyDescent="0.25">
      <c r="C55" s="108"/>
      <c r="D55" s="109"/>
      <c r="E55" s="2"/>
      <c r="H55" s="122" t="s">
        <v>20</v>
      </c>
      <c r="I55" s="85"/>
      <c r="J55" s="14">
        <f t="shared" ref="J55:Q55" si="4">COUNTIF(J9:J53,"&lt;70")</f>
        <v>3</v>
      </c>
      <c r="K55" s="14">
        <f t="shared" si="4"/>
        <v>1</v>
      </c>
      <c r="L55" s="14">
        <f t="shared" si="4"/>
        <v>16</v>
      </c>
      <c r="M55" s="14">
        <f t="shared" si="4"/>
        <v>16</v>
      </c>
      <c r="N55" s="14">
        <f t="shared" si="4"/>
        <v>16</v>
      </c>
      <c r="O55" s="14">
        <f t="shared" si="4"/>
        <v>16</v>
      </c>
      <c r="P55" s="14">
        <f t="shared" si="4"/>
        <v>16</v>
      </c>
      <c r="Q55" s="14">
        <f t="shared" si="4"/>
        <v>40</v>
      </c>
    </row>
    <row r="56" spans="2:17" ht="15.75" customHeight="1" x14ac:dyDescent="0.25">
      <c r="C56" s="108"/>
      <c r="D56" s="109"/>
      <c r="E56" s="109"/>
      <c r="H56" s="122" t="s">
        <v>21</v>
      </c>
      <c r="I56" s="85"/>
      <c r="J56" s="14">
        <f t="shared" ref="J56:Q56" si="5">COUNT(J9:J53)</f>
        <v>29</v>
      </c>
      <c r="K56" s="14">
        <f t="shared" si="5"/>
        <v>29</v>
      </c>
      <c r="L56" s="14">
        <f t="shared" si="5"/>
        <v>16</v>
      </c>
      <c r="M56" s="14">
        <f t="shared" si="5"/>
        <v>16</v>
      </c>
      <c r="N56" s="14">
        <f t="shared" si="5"/>
        <v>16</v>
      </c>
      <c r="O56" s="14">
        <f t="shared" si="5"/>
        <v>16</v>
      </c>
      <c r="P56" s="14">
        <f t="shared" si="5"/>
        <v>16</v>
      </c>
      <c r="Q56" s="14">
        <f t="shared" si="5"/>
        <v>40</v>
      </c>
    </row>
    <row r="57" spans="2:17" ht="15.75" customHeight="1" x14ac:dyDescent="0.25">
      <c r="C57" s="108"/>
      <c r="D57" s="109"/>
      <c r="E57" s="3"/>
      <c r="F57" s="15"/>
      <c r="H57" s="123" t="s">
        <v>22</v>
      </c>
      <c r="I57" s="85"/>
      <c r="J57" s="16">
        <f t="shared" ref="J57:Q57" si="6">J54/J56</f>
        <v>0.89655172413793105</v>
      </c>
      <c r="K57" s="17">
        <f t="shared" si="6"/>
        <v>0.96551724137931039</v>
      </c>
      <c r="L57" s="17">
        <f t="shared" si="6"/>
        <v>0</v>
      </c>
      <c r="M57" s="17">
        <f t="shared" si="6"/>
        <v>0</v>
      </c>
      <c r="N57" s="17">
        <f t="shared" si="6"/>
        <v>0</v>
      </c>
      <c r="O57" s="17">
        <f t="shared" si="6"/>
        <v>0</v>
      </c>
      <c r="P57" s="17">
        <f t="shared" si="6"/>
        <v>0</v>
      </c>
      <c r="Q57" s="17">
        <f t="shared" si="6"/>
        <v>0</v>
      </c>
    </row>
    <row r="58" spans="2:17" ht="15.75" customHeight="1" x14ac:dyDescent="0.25">
      <c r="C58" s="108"/>
      <c r="D58" s="109"/>
      <c r="E58" s="3"/>
      <c r="F58" s="15"/>
      <c r="H58" s="123" t="s">
        <v>23</v>
      </c>
      <c r="I58" s="85"/>
      <c r="J58" s="16">
        <f t="shared" ref="J58:Q58" si="7">J55/J56</f>
        <v>0.10344827586206896</v>
      </c>
      <c r="K58" s="16">
        <f t="shared" si="7"/>
        <v>3.4482758620689655E-2</v>
      </c>
      <c r="L58" s="17">
        <f t="shared" si="7"/>
        <v>1</v>
      </c>
      <c r="M58" s="17">
        <f t="shared" si="7"/>
        <v>1</v>
      </c>
      <c r="N58" s="17">
        <f t="shared" si="7"/>
        <v>1</v>
      </c>
      <c r="O58" s="17">
        <f t="shared" si="7"/>
        <v>1</v>
      </c>
      <c r="P58" s="17">
        <f t="shared" si="7"/>
        <v>1</v>
      </c>
      <c r="Q58" s="17">
        <f t="shared" si="7"/>
        <v>1</v>
      </c>
    </row>
    <row r="59" spans="2:17" ht="15.75" customHeight="1" x14ac:dyDescent="0.25">
      <c r="C59" s="108"/>
      <c r="D59" s="109"/>
      <c r="E59" s="2"/>
      <c r="F59" s="15"/>
    </row>
    <row r="60" spans="2:17" ht="15.75" customHeight="1" x14ac:dyDescent="0.25">
      <c r="C60" s="3"/>
      <c r="D60" s="3"/>
      <c r="E60" s="2"/>
      <c r="F60" s="15"/>
    </row>
    <row r="61" spans="2:17" ht="15.75" customHeight="1" x14ac:dyDescent="0.25">
      <c r="J61" s="120"/>
      <c r="K61" s="74"/>
      <c r="L61" s="74"/>
      <c r="M61" s="74"/>
      <c r="N61" s="74"/>
      <c r="O61" s="74"/>
      <c r="P61" s="74"/>
    </row>
    <row r="62" spans="2:17" ht="15.75" customHeight="1" x14ac:dyDescent="0.25">
      <c r="J62" s="121" t="s">
        <v>24</v>
      </c>
      <c r="K62" s="71"/>
      <c r="L62" s="71"/>
      <c r="M62" s="71"/>
      <c r="N62" s="71"/>
      <c r="O62" s="71"/>
      <c r="P62" s="71"/>
    </row>
    <row r="63" spans="2:17" ht="15.75" customHeight="1" x14ac:dyDescent="0.25"/>
    <row r="64" spans="2:1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4">
    <mergeCell ref="H54:I54"/>
    <mergeCell ref="H55:I55"/>
    <mergeCell ref="D49:I49"/>
    <mergeCell ref="D50:I50"/>
    <mergeCell ref="D51:I51"/>
    <mergeCell ref="D52:I52"/>
    <mergeCell ref="D53:I53"/>
    <mergeCell ref="C54:D54"/>
    <mergeCell ref="C55:D55"/>
    <mergeCell ref="J61:P61"/>
    <mergeCell ref="J62:P62"/>
    <mergeCell ref="C56:E56"/>
    <mergeCell ref="H56:I56"/>
    <mergeCell ref="C57:D57"/>
    <mergeCell ref="H57:I57"/>
    <mergeCell ref="C58:D58"/>
    <mergeCell ref="H58:I58"/>
    <mergeCell ref="C59:D59"/>
    <mergeCell ref="B2:P2"/>
    <mergeCell ref="C3:P3"/>
    <mergeCell ref="D4:G4"/>
    <mergeCell ref="J4:K4"/>
    <mergeCell ref="N4:O4"/>
    <mergeCell ref="I6:J6"/>
    <mergeCell ref="D13:F13"/>
    <mergeCell ref="G13:I13"/>
    <mergeCell ref="K6:P6"/>
    <mergeCell ref="D6:G6"/>
    <mergeCell ref="D8:I8"/>
    <mergeCell ref="D9:I9"/>
    <mergeCell ref="D47:I47"/>
    <mergeCell ref="D48:I48"/>
    <mergeCell ref="D27:I27"/>
    <mergeCell ref="D31:I31"/>
    <mergeCell ref="D44:I44"/>
    <mergeCell ref="D45:I45"/>
    <mergeCell ref="D42:I42"/>
    <mergeCell ref="D41:I41"/>
    <mergeCell ref="D40:I40"/>
    <mergeCell ref="D39:I39"/>
    <mergeCell ref="D38:I38"/>
    <mergeCell ref="D37:I37"/>
    <mergeCell ref="D36:I36"/>
    <mergeCell ref="D35:I35"/>
    <mergeCell ref="D32:I32"/>
    <mergeCell ref="D33:I33"/>
    <mergeCell ref="D43:I43"/>
    <mergeCell ref="D46:I46"/>
    <mergeCell ref="D15:I15"/>
    <mergeCell ref="D16:I16"/>
    <mergeCell ref="U14:W14"/>
    <mergeCell ref="U15:W15"/>
    <mergeCell ref="D23:I23"/>
    <mergeCell ref="D24:I24"/>
    <mergeCell ref="D28:I28"/>
    <mergeCell ref="U33:X33"/>
    <mergeCell ref="U34:X34"/>
    <mergeCell ref="U24:X24"/>
    <mergeCell ref="U25:X25"/>
    <mergeCell ref="D29:I29"/>
    <mergeCell ref="D30:I30"/>
    <mergeCell ref="D14:I14"/>
    <mergeCell ref="U8:W8"/>
    <mergeCell ref="U9:W9"/>
    <mergeCell ref="U10:W10"/>
    <mergeCell ref="U12:W12"/>
    <mergeCell ref="D22:I22"/>
    <mergeCell ref="D17:I17"/>
    <mergeCell ref="D18:I18"/>
    <mergeCell ref="D19:I19"/>
    <mergeCell ref="D20:I20"/>
    <mergeCell ref="D21:I21"/>
    <mergeCell ref="U13:W13"/>
    <mergeCell ref="D10:I10"/>
    <mergeCell ref="D11:I11"/>
    <mergeCell ref="D12:I12"/>
    <mergeCell ref="D34:I34"/>
    <mergeCell ref="U26:X26"/>
    <mergeCell ref="U29:X29"/>
    <mergeCell ref="U27:X27"/>
    <mergeCell ref="U28:X28"/>
    <mergeCell ref="U30:X30"/>
    <mergeCell ref="U32:X32"/>
    <mergeCell ref="U31:X31"/>
  </mergeCells>
  <pageMargins left="0.23622047244094491" right="0.23622047244094491" top="0.74803149606299213" bottom="0.74803149606299213" header="0" footer="0"/>
  <pageSetup scale="7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1000"/>
  <sheetViews>
    <sheetView topLeftCell="A2" zoomScale="70" zoomScaleNormal="70" workbookViewId="0">
      <selection activeCell="D21" sqref="D21:I21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26" width="10.7109375" customWidth="1"/>
  </cols>
  <sheetData>
    <row r="2" spans="2:18" ht="15.75" x14ac:dyDescent="0.25">
      <c r="B2" s="116" t="s">
        <v>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"/>
      <c r="R2" s="1"/>
    </row>
    <row r="3" spans="2:18" x14ac:dyDescent="0.25">
      <c r="C3" s="117" t="s">
        <v>1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3"/>
      <c r="R3" s="3"/>
    </row>
    <row r="4" spans="2:18" x14ac:dyDescent="0.25">
      <c r="C4" s="4" t="s">
        <v>2</v>
      </c>
      <c r="D4" s="118" t="s">
        <v>251</v>
      </c>
      <c r="E4" s="74"/>
      <c r="F4" s="74"/>
      <c r="G4" s="74"/>
      <c r="I4" s="4" t="s">
        <v>3</v>
      </c>
      <c r="J4" s="114" t="s">
        <v>76</v>
      </c>
      <c r="K4" s="74"/>
      <c r="M4" s="4" t="s">
        <v>4</v>
      </c>
      <c r="N4" s="119">
        <v>45357</v>
      </c>
      <c r="O4" s="74"/>
    </row>
    <row r="5" spans="2:18" ht="6.75" customHeight="1" x14ac:dyDescent="0.25">
      <c r="D5" s="5"/>
      <c r="E5" s="5"/>
      <c r="F5" s="5"/>
      <c r="G5" s="5"/>
    </row>
    <row r="6" spans="2:18" x14ac:dyDescent="0.25">
      <c r="C6" s="4" t="s">
        <v>5</v>
      </c>
      <c r="D6" s="114" t="s">
        <v>254</v>
      </c>
      <c r="E6" s="74"/>
      <c r="F6" s="74"/>
      <c r="G6" s="74"/>
      <c r="I6" s="108" t="s">
        <v>6</v>
      </c>
      <c r="J6" s="109"/>
      <c r="K6" s="113" t="s">
        <v>25</v>
      </c>
      <c r="L6" s="74"/>
      <c r="M6" s="74"/>
      <c r="N6" s="74"/>
      <c r="O6" s="74"/>
      <c r="P6" s="74"/>
    </row>
    <row r="7" spans="2:18" ht="11.25" customHeight="1" x14ac:dyDescent="0.25"/>
    <row r="8" spans="2:18" x14ac:dyDescent="0.25">
      <c r="B8" s="6" t="s">
        <v>8</v>
      </c>
      <c r="C8" s="44" t="s">
        <v>9</v>
      </c>
      <c r="D8" s="129" t="s">
        <v>10</v>
      </c>
      <c r="E8" s="71"/>
      <c r="F8" s="71"/>
      <c r="G8" s="71"/>
      <c r="H8" s="71"/>
      <c r="I8" s="72"/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8" t="s">
        <v>18</v>
      </c>
    </row>
    <row r="9" spans="2:18" x14ac:dyDescent="0.25">
      <c r="B9" s="56">
        <v>1</v>
      </c>
      <c r="C9" s="27" t="s">
        <v>143</v>
      </c>
      <c r="D9" s="125" t="s">
        <v>118</v>
      </c>
      <c r="E9" s="125"/>
      <c r="F9" s="125"/>
      <c r="G9" s="125"/>
      <c r="H9" s="125"/>
      <c r="I9" s="125"/>
      <c r="J9" s="43">
        <v>90</v>
      </c>
      <c r="K9" s="43">
        <v>90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10">
        <f t="shared" ref="Q9:Q53" si="0">SUM(J9:P9)/7</f>
        <v>25.714285714285715</v>
      </c>
    </row>
    <row r="10" spans="2:18" x14ac:dyDescent="0.25">
      <c r="B10" s="56">
        <f t="shared" ref="B10:B53" si="1">B9+1</f>
        <v>2</v>
      </c>
      <c r="C10" s="27" t="s">
        <v>144</v>
      </c>
      <c r="D10" s="125" t="s">
        <v>119</v>
      </c>
      <c r="E10" s="125"/>
      <c r="F10" s="125"/>
      <c r="G10" s="125"/>
      <c r="H10" s="125"/>
      <c r="I10" s="125"/>
      <c r="J10" s="43">
        <v>95</v>
      </c>
      <c r="K10" s="43">
        <v>95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10">
        <f t="shared" si="0"/>
        <v>27.142857142857142</v>
      </c>
    </row>
    <row r="11" spans="2:18" x14ac:dyDescent="0.25">
      <c r="B11" s="56">
        <f>B10+1</f>
        <v>3</v>
      </c>
      <c r="C11" s="27" t="s">
        <v>145</v>
      </c>
      <c r="D11" s="125" t="s">
        <v>120</v>
      </c>
      <c r="E11" s="125"/>
      <c r="F11" s="125"/>
      <c r="G11" s="125"/>
      <c r="H11" s="125"/>
      <c r="I11" s="125"/>
      <c r="J11" s="43">
        <v>95</v>
      </c>
      <c r="K11" s="43">
        <v>95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10">
        <f t="shared" si="0"/>
        <v>27.142857142857142</v>
      </c>
    </row>
    <row r="12" spans="2:18" x14ac:dyDescent="0.25">
      <c r="B12" s="56">
        <f t="shared" si="1"/>
        <v>4</v>
      </c>
      <c r="C12" s="27" t="s">
        <v>146</v>
      </c>
      <c r="D12" s="125" t="s">
        <v>121</v>
      </c>
      <c r="E12" s="125"/>
      <c r="F12" s="125"/>
      <c r="G12" s="125"/>
      <c r="H12" s="125"/>
      <c r="I12" s="125"/>
      <c r="J12" s="43">
        <v>90</v>
      </c>
      <c r="K12" s="43">
        <v>90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10">
        <f t="shared" si="0"/>
        <v>25.714285714285715</v>
      </c>
    </row>
    <row r="13" spans="2:18" x14ac:dyDescent="0.25">
      <c r="B13" s="56">
        <f t="shared" si="1"/>
        <v>5</v>
      </c>
      <c r="C13" s="27" t="s">
        <v>147</v>
      </c>
      <c r="D13" s="125" t="s">
        <v>122</v>
      </c>
      <c r="E13" s="125"/>
      <c r="F13" s="125"/>
      <c r="G13" s="125"/>
      <c r="H13" s="125"/>
      <c r="I13" s="125"/>
      <c r="J13" s="55">
        <v>100</v>
      </c>
      <c r="K13" s="55">
        <v>100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4">
        <f t="shared" si="0"/>
        <v>28.571428571428573</v>
      </c>
    </row>
    <row r="14" spans="2:18" x14ac:dyDescent="0.25">
      <c r="B14" s="56">
        <f t="shared" si="1"/>
        <v>6</v>
      </c>
      <c r="C14" s="27" t="s">
        <v>148</v>
      </c>
      <c r="D14" s="125" t="s">
        <v>123</v>
      </c>
      <c r="E14" s="125"/>
      <c r="F14" s="125"/>
      <c r="G14" s="125"/>
      <c r="H14" s="125"/>
      <c r="I14" s="125"/>
      <c r="J14" s="40">
        <v>85</v>
      </c>
      <c r="K14" s="40">
        <v>85</v>
      </c>
      <c r="L14" s="27"/>
      <c r="M14" s="27"/>
      <c r="N14" s="27"/>
      <c r="O14" s="27"/>
      <c r="P14" s="27"/>
      <c r="Q14" s="27"/>
    </row>
    <row r="15" spans="2:18" x14ac:dyDescent="0.25">
      <c r="B15" s="56">
        <f>B14+1</f>
        <v>7</v>
      </c>
      <c r="C15" s="27" t="s">
        <v>149</v>
      </c>
      <c r="D15" s="125" t="s">
        <v>124</v>
      </c>
      <c r="E15" s="125"/>
      <c r="F15" s="125"/>
      <c r="G15" s="125"/>
      <c r="H15" s="125"/>
      <c r="I15" s="125"/>
      <c r="J15" s="54">
        <v>95</v>
      </c>
      <c r="K15" s="54">
        <v>95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6">
        <f>SUM(J15:P15)/7</f>
        <v>27.142857142857142</v>
      </c>
    </row>
    <row r="16" spans="2:18" x14ac:dyDescent="0.25">
      <c r="B16" s="56">
        <f t="shared" si="1"/>
        <v>8</v>
      </c>
      <c r="C16" s="27" t="s">
        <v>150</v>
      </c>
      <c r="D16" s="125" t="s">
        <v>125</v>
      </c>
      <c r="E16" s="125"/>
      <c r="F16" s="125"/>
      <c r="G16" s="125"/>
      <c r="H16" s="125"/>
      <c r="I16" s="125"/>
      <c r="J16" s="55">
        <v>90</v>
      </c>
      <c r="K16" s="55">
        <v>90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4">
        <f>SUM(J16:P16)/7</f>
        <v>25.714285714285715</v>
      </c>
    </row>
    <row r="17" spans="2:17" x14ac:dyDescent="0.25">
      <c r="B17" s="56">
        <f t="shared" si="1"/>
        <v>9</v>
      </c>
      <c r="C17" s="27" t="s">
        <v>151</v>
      </c>
      <c r="D17" s="125" t="s">
        <v>126</v>
      </c>
      <c r="E17" s="125"/>
      <c r="F17" s="125"/>
      <c r="G17" s="125"/>
      <c r="H17" s="125"/>
      <c r="I17" s="125"/>
      <c r="J17" s="40">
        <v>90</v>
      </c>
      <c r="K17" s="40">
        <v>90</v>
      </c>
      <c r="L17" s="27"/>
      <c r="M17" s="27"/>
      <c r="N17" s="27"/>
      <c r="O17" s="27"/>
      <c r="P17" s="27"/>
      <c r="Q17" s="27"/>
    </row>
    <row r="18" spans="2:17" x14ac:dyDescent="0.25">
      <c r="B18" s="56">
        <f t="shared" si="1"/>
        <v>10</v>
      </c>
      <c r="C18" s="27" t="s">
        <v>152</v>
      </c>
      <c r="D18" s="125" t="s">
        <v>127</v>
      </c>
      <c r="E18" s="125"/>
      <c r="F18" s="125"/>
      <c r="G18" s="125"/>
      <c r="H18" s="125"/>
      <c r="I18" s="125"/>
      <c r="J18" s="54">
        <v>90</v>
      </c>
      <c r="K18" s="54">
        <v>90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6">
        <f t="shared" ref="Q18:Q34" si="2">SUM(J18:P18)/7</f>
        <v>25.714285714285715</v>
      </c>
    </row>
    <row r="19" spans="2:17" x14ac:dyDescent="0.25">
      <c r="B19" s="56">
        <f t="shared" si="1"/>
        <v>11</v>
      </c>
      <c r="C19" s="27" t="s">
        <v>153</v>
      </c>
      <c r="D19" s="125" t="s">
        <v>128</v>
      </c>
      <c r="E19" s="125"/>
      <c r="F19" s="125"/>
      <c r="G19" s="125"/>
      <c r="H19" s="125"/>
      <c r="I19" s="125"/>
      <c r="J19" s="43">
        <v>95</v>
      </c>
      <c r="K19" s="43">
        <v>95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10">
        <f t="shared" si="2"/>
        <v>27.142857142857142</v>
      </c>
    </row>
    <row r="20" spans="2:17" x14ac:dyDescent="0.25">
      <c r="B20" s="56">
        <f t="shared" si="1"/>
        <v>12</v>
      </c>
      <c r="C20" s="27" t="s">
        <v>154</v>
      </c>
      <c r="D20" s="125" t="s">
        <v>129</v>
      </c>
      <c r="E20" s="125"/>
      <c r="F20" s="125"/>
      <c r="G20" s="125"/>
      <c r="H20" s="125"/>
      <c r="I20" s="125"/>
      <c r="J20" s="43">
        <v>90</v>
      </c>
      <c r="K20" s="43">
        <v>90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10">
        <f t="shared" si="2"/>
        <v>25.714285714285715</v>
      </c>
    </row>
    <row r="21" spans="2:17" ht="15.75" customHeight="1" x14ac:dyDescent="0.25">
      <c r="B21" s="56">
        <f t="shared" si="1"/>
        <v>13</v>
      </c>
      <c r="C21" s="27" t="s">
        <v>155</v>
      </c>
      <c r="D21" s="125" t="s">
        <v>130</v>
      </c>
      <c r="E21" s="125"/>
      <c r="F21" s="125"/>
      <c r="G21" s="125"/>
      <c r="H21" s="125"/>
      <c r="I21" s="125"/>
      <c r="J21" s="43">
        <v>95</v>
      </c>
      <c r="K21" s="43">
        <v>95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10">
        <f t="shared" si="2"/>
        <v>27.142857142857142</v>
      </c>
    </row>
    <row r="22" spans="2:17" ht="15.75" customHeight="1" x14ac:dyDescent="0.25">
      <c r="B22" s="56">
        <f t="shared" si="1"/>
        <v>14</v>
      </c>
      <c r="C22" s="27" t="s">
        <v>156</v>
      </c>
      <c r="D22" s="125" t="s">
        <v>131</v>
      </c>
      <c r="E22" s="125"/>
      <c r="F22" s="125"/>
      <c r="G22" s="125"/>
      <c r="H22" s="125"/>
      <c r="I22" s="125"/>
      <c r="J22" s="43">
        <v>95</v>
      </c>
      <c r="K22" s="43">
        <v>95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10">
        <f t="shared" si="2"/>
        <v>27.142857142857142</v>
      </c>
    </row>
    <row r="23" spans="2:17" ht="15.75" customHeight="1" x14ac:dyDescent="0.25">
      <c r="B23" s="56">
        <f t="shared" si="1"/>
        <v>15</v>
      </c>
      <c r="C23" s="27" t="s">
        <v>157</v>
      </c>
      <c r="D23" s="125" t="s">
        <v>132</v>
      </c>
      <c r="E23" s="125"/>
      <c r="F23" s="125"/>
      <c r="G23" s="125"/>
      <c r="H23" s="125"/>
      <c r="I23" s="125"/>
      <c r="J23" s="43">
        <v>90</v>
      </c>
      <c r="K23" s="43">
        <v>90</v>
      </c>
      <c r="L23" s="7"/>
      <c r="M23" s="7"/>
      <c r="N23" s="7"/>
      <c r="O23" s="7"/>
      <c r="P23" s="7"/>
      <c r="Q23" s="10">
        <f t="shared" si="2"/>
        <v>25.714285714285715</v>
      </c>
    </row>
    <row r="24" spans="2:17" ht="15.75" customHeight="1" x14ac:dyDescent="0.25">
      <c r="B24" s="56">
        <f t="shared" si="1"/>
        <v>16</v>
      </c>
      <c r="C24" s="27" t="s">
        <v>158</v>
      </c>
      <c r="D24" s="125" t="s">
        <v>133</v>
      </c>
      <c r="E24" s="125"/>
      <c r="F24" s="125"/>
      <c r="G24" s="125"/>
      <c r="H24" s="125"/>
      <c r="I24" s="125"/>
      <c r="J24" s="43">
        <v>90</v>
      </c>
      <c r="K24" s="43">
        <v>90</v>
      </c>
      <c r="L24" s="7"/>
      <c r="M24" s="7"/>
      <c r="N24" s="7"/>
      <c r="O24" s="7"/>
      <c r="P24" s="7"/>
      <c r="Q24" s="10">
        <f t="shared" si="2"/>
        <v>25.714285714285715</v>
      </c>
    </row>
    <row r="25" spans="2:17" ht="15.75" customHeight="1" x14ac:dyDescent="0.25">
      <c r="B25" s="56">
        <f t="shared" si="1"/>
        <v>17</v>
      </c>
      <c r="C25" s="27" t="s">
        <v>159</v>
      </c>
      <c r="D25" s="125" t="s">
        <v>134</v>
      </c>
      <c r="E25" s="125"/>
      <c r="F25" s="125"/>
      <c r="G25" s="125"/>
      <c r="H25" s="125"/>
      <c r="I25" s="125"/>
      <c r="J25" s="43">
        <v>100</v>
      </c>
      <c r="K25" s="43">
        <v>100</v>
      </c>
      <c r="L25" s="7"/>
      <c r="M25" s="7"/>
      <c r="N25" s="7"/>
      <c r="O25" s="7"/>
      <c r="P25" s="7"/>
      <c r="Q25" s="10">
        <f t="shared" si="2"/>
        <v>28.571428571428573</v>
      </c>
    </row>
    <row r="26" spans="2:17" ht="15.75" customHeight="1" x14ac:dyDescent="0.25">
      <c r="B26" s="56">
        <f t="shared" si="1"/>
        <v>18</v>
      </c>
      <c r="C26" s="27" t="s">
        <v>160</v>
      </c>
      <c r="D26" s="125" t="s">
        <v>135</v>
      </c>
      <c r="E26" s="125"/>
      <c r="F26" s="125"/>
      <c r="G26" s="125"/>
      <c r="H26" s="125"/>
      <c r="I26" s="125"/>
      <c r="J26" s="43">
        <v>90</v>
      </c>
      <c r="K26" s="43">
        <v>90</v>
      </c>
      <c r="L26" s="7"/>
      <c r="M26" s="7"/>
      <c r="N26" s="7"/>
      <c r="O26" s="7"/>
      <c r="P26" s="7"/>
      <c r="Q26" s="10">
        <f t="shared" si="2"/>
        <v>25.714285714285715</v>
      </c>
    </row>
    <row r="27" spans="2:17" ht="15.75" customHeight="1" x14ac:dyDescent="0.25">
      <c r="B27" s="56">
        <f t="shared" si="1"/>
        <v>19</v>
      </c>
      <c r="C27" s="27" t="s">
        <v>161</v>
      </c>
      <c r="D27" s="125" t="s">
        <v>136</v>
      </c>
      <c r="E27" s="125"/>
      <c r="F27" s="125"/>
      <c r="G27" s="125"/>
      <c r="H27" s="125"/>
      <c r="I27" s="125"/>
      <c r="J27" s="43">
        <v>85</v>
      </c>
      <c r="K27" s="43">
        <v>85</v>
      </c>
      <c r="L27" s="7"/>
      <c r="M27" s="7"/>
      <c r="N27" s="7"/>
      <c r="O27" s="7"/>
      <c r="P27" s="7"/>
      <c r="Q27" s="10">
        <f t="shared" si="2"/>
        <v>24.285714285714285</v>
      </c>
    </row>
    <row r="28" spans="2:17" ht="15.75" customHeight="1" x14ac:dyDescent="0.25">
      <c r="B28" s="56">
        <f t="shared" si="1"/>
        <v>20</v>
      </c>
      <c r="C28" s="27" t="s">
        <v>162</v>
      </c>
      <c r="D28" s="125" t="s">
        <v>137</v>
      </c>
      <c r="E28" s="125"/>
      <c r="F28" s="125"/>
      <c r="G28" s="125"/>
      <c r="H28" s="125"/>
      <c r="I28" s="125"/>
      <c r="J28" s="43">
        <v>95</v>
      </c>
      <c r="K28" s="43">
        <v>95</v>
      </c>
      <c r="L28" s="7"/>
      <c r="M28" s="7"/>
      <c r="N28" s="7"/>
      <c r="O28" s="7"/>
      <c r="P28" s="7"/>
      <c r="Q28" s="10">
        <f t="shared" si="2"/>
        <v>27.142857142857142</v>
      </c>
    </row>
    <row r="29" spans="2:17" ht="15.75" customHeight="1" x14ac:dyDescent="0.25">
      <c r="B29" s="56">
        <f t="shared" si="1"/>
        <v>21</v>
      </c>
      <c r="C29" s="27" t="s">
        <v>163</v>
      </c>
      <c r="D29" s="125" t="s">
        <v>138</v>
      </c>
      <c r="E29" s="125"/>
      <c r="F29" s="125"/>
      <c r="G29" s="125"/>
      <c r="H29" s="125"/>
      <c r="I29" s="125"/>
      <c r="J29" s="43">
        <v>100</v>
      </c>
      <c r="K29" s="43">
        <v>100</v>
      </c>
      <c r="L29" s="7"/>
      <c r="M29" s="7"/>
      <c r="N29" s="7"/>
      <c r="O29" s="7"/>
      <c r="P29" s="7"/>
      <c r="Q29" s="10">
        <f t="shared" si="2"/>
        <v>28.571428571428573</v>
      </c>
    </row>
    <row r="30" spans="2:17" ht="15.75" customHeight="1" x14ac:dyDescent="0.25">
      <c r="B30" s="56">
        <f t="shared" si="1"/>
        <v>22</v>
      </c>
      <c r="C30" s="27" t="s">
        <v>164</v>
      </c>
      <c r="D30" s="125" t="s">
        <v>139</v>
      </c>
      <c r="E30" s="125"/>
      <c r="F30" s="125"/>
      <c r="G30" s="125"/>
      <c r="H30" s="125"/>
      <c r="I30" s="125"/>
      <c r="J30" s="43">
        <v>90</v>
      </c>
      <c r="K30" s="43">
        <v>90</v>
      </c>
      <c r="L30" s="7"/>
      <c r="M30" s="7"/>
      <c r="N30" s="7"/>
      <c r="O30" s="7"/>
      <c r="P30" s="7"/>
      <c r="Q30" s="10">
        <f t="shared" si="2"/>
        <v>25.714285714285715</v>
      </c>
    </row>
    <row r="31" spans="2:17" ht="15.75" customHeight="1" x14ac:dyDescent="0.25">
      <c r="B31" s="56">
        <f t="shared" si="1"/>
        <v>23</v>
      </c>
      <c r="C31" s="27" t="s">
        <v>165</v>
      </c>
      <c r="D31" s="125" t="s">
        <v>140</v>
      </c>
      <c r="E31" s="125"/>
      <c r="F31" s="125"/>
      <c r="G31" s="125"/>
      <c r="H31" s="125"/>
      <c r="I31" s="125"/>
      <c r="J31" s="43">
        <v>95</v>
      </c>
      <c r="K31" s="43">
        <v>95</v>
      </c>
      <c r="L31" s="7"/>
      <c r="M31" s="7"/>
      <c r="N31" s="7"/>
      <c r="O31" s="7"/>
      <c r="P31" s="7"/>
      <c r="Q31" s="10">
        <f t="shared" si="2"/>
        <v>27.142857142857142</v>
      </c>
    </row>
    <row r="32" spans="2:17" ht="15.75" customHeight="1" x14ac:dyDescent="0.25">
      <c r="B32" s="56">
        <f t="shared" si="1"/>
        <v>24</v>
      </c>
      <c r="C32" s="27" t="s">
        <v>166</v>
      </c>
      <c r="D32" s="125" t="s">
        <v>141</v>
      </c>
      <c r="E32" s="125"/>
      <c r="F32" s="125"/>
      <c r="G32" s="125"/>
      <c r="H32" s="125"/>
      <c r="I32" s="125"/>
      <c r="J32" s="43">
        <v>100</v>
      </c>
      <c r="K32" s="43">
        <v>100</v>
      </c>
      <c r="L32" s="7"/>
      <c r="M32" s="7"/>
      <c r="N32" s="7"/>
      <c r="O32" s="7"/>
      <c r="P32" s="7"/>
      <c r="Q32" s="10">
        <f t="shared" si="2"/>
        <v>28.571428571428573</v>
      </c>
    </row>
    <row r="33" spans="2:17" ht="15.75" customHeight="1" x14ac:dyDescent="0.25">
      <c r="B33" s="56">
        <f t="shared" si="1"/>
        <v>25</v>
      </c>
      <c r="C33" s="27" t="s">
        <v>167</v>
      </c>
      <c r="D33" s="125" t="s">
        <v>142</v>
      </c>
      <c r="E33" s="125"/>
      <c r="F33" s="125"/>
      <c r="G33" s="125"/>
      <c r="H33" s="125"/>
      <c r="I33" s="125"/>
      <c r="J33" s="43">
        <v>90</v>
      </c>
      <c r="K33" s="43">
        <v>90</v>
      </c>
      <c r="L33" s="7"/>
      <c r="M33" s="7"/>
      <c r="N33" s="7"/>
      <c r="O33" s="7"/>
      <c r="P33" s="7"/>
      <c r="Q33" s="10">
        <f t="shared" si="2"/>
        <v>25.714285714285715</v>
      </c>
    </row>
    <row r="34" spans="2:17" ht="15.75" customHeight="1" x14ac:dyDescent="0.25">
      <c r="B34" s="9">
        <f t="shared" si="1"/>
        <v>26</v>
      </c>
      <c r="C34" s="52"/>
      <c r="D34" s="126"/>
      <c r="E34" s="127"/>
      <c r="F34" s="127"/>
      <c r="G34" s="127"/>
      <c r="H34" s="127"/>
      <c r="I34" s="128"/>
      <c r="J34" s="23"/>
      <c r="K34" s="23"/>
      <c r="L34" s="23"/>
      <c r="M34" s="23"/>
      <c r="N34" s="23"/>
      <c r="O34" s="23"/>
      <c r="P34" s="23"/>
      <c r="Q34" s="24">
        <f t="shared" si="2"/>
        <v>0</v>
      </c>
    </row>
    <row r="35" spans="2:17" ht="15.75" customHeight="1" x14ac:dyDescent="0.25">
      <c r="B35" s="19">
        <f t="shared" si="1"/>
        <v>27</v>
      </c>
      <c r="C35" s="27"/>
      <c r="D35" s="90"/>
      <c r="E35" s="91"/>
      <c r="F35" s="91"/>
      <c r="G35" s="91"/>
      <c r="H35" s="91"/>
      <c r="I35" s="92"/>
      <c r="J35" s="27"/>
      <c r="K35" s="27"/>
      <c r="L35" s="27"/>
      <c r="M35" s="27"/>
      <c r="N35" s="27"/>
      <c r="O35" s="27"/>
      <c r="P35" s="27"/>
      <c r="Q35" s="27"/>
    </row>
    <row r="36" spans="2:17" ht="15.75" customHeight="1" x14ac:dyDescent="0.25">
      <c r="B36" s="19">
        <f t="shared" si="1"/>
        <v>28</v>
      </c>
      <c r="C36" s="27"/>
      <c r="D36" s="99"/>
      <c r="E36" s="100"/>
      <c r="F36" s="100"/>
      <c r="G36" s="100"/>
      <c r="H36" s="100"/>
      <c r="I36" s="101"/>
      <c r="J36" s="32"/>
      <c r="K36" s="32"/>
      <c r="L36" s="32"/>
      <c r="M36" s="32"/>
      <c r="N36" s="32"/>
      <c r="O36" s="32"/>
      <c r="P36" s="32"/>
      <c r="Q36" s="33">
        <f>SUM(J36:P36)/7</f>
        <v>0</v>
      </c>
    </row>
    <row r="37" spans="2:17" ht="15.75" customHeight="1" x14ac:dyDescent="0.25">
      <c r="B37" s="9">
        <f t="shared" si="1"/>
        <v>29</v>
      </c>
    </row>
    <row r="38" spans="2:17" ht="15.75" customHeight="1" x14ac:dyDescent="0.25">
      <c r="B38" s="9">
        <f t="shared" si="1"/>
        <v>30</v>
      </c>
    </row>
    <row r="39" spans="2:17" ht="15.75" customHeight="1" x14ac:dyDescent="0.25">
      <c r="B39" s="9">
        <f t="shared" si="1"/>
        <v>31</v>
      </c>
    </row>
    <row r="40" spans="2:17" ht="15.75" customHeight="1" x14ac:dyDescent="0.25">
      <c r="B40" s="9">
        <f t="shared" si="1"/>
        <v>32</v>
      </c>
    </row>
    <row r="41" spans="2:17" ht="15.75" customHeight="1" x14ac:dyDescent="0.25">
      <c r="B41" s="9">
        <f t="shared" si="1"/>
        <v>33</v>
      </c>
      <c r="C41" s="9"/>
      <c r="D41" s="83"/>
      <c r="E41" s="84"/>
      <c r="F41" s="84"/>
      <c r="G41" s="84"/>
      <c r="H41" s="84"/>
      <c r="I41" s="85"/>
      <c r="J41" s="7"/>
      <c r="K41" s="7"/>
      <c r="L41" s="7"/>
      <c r="M41" s="7"/>
      <c r="N41" s="7"/>
      <c r="O41" s="7"/>
      <c r="P41" s="7"/>
      <c r="Q41" s="10">
        <f t="shared" si="0"/>
        <v>0</v>
      </c>
    </row>
    <row r="42" spans="2:17" ht="15.75" customHeight="1" x14ac:dyDescent="0.25">
      <c r="B42" s="9">
        <f t="shared" si="1"/>
        <v>34</v>
      </c>
      <c r="C42" s="9"/>
      <c r="D42" s="83"/>
      <c r="E42" s="84"/>
      <c r="F42" s="84"/>
      <c r="G42" s="84"/>
      <c r="H42" s="84"/>
      <c r="I42" s="85"/>
      <c r="J42" s="7"/>
      <c r="K42" s="7"/>
      <c r="L42" s="7"/>
      <c r="M42" s="7"/>
      <c r="N42" s="7"/>
      <c r="O42" s="7"/>
      <c r="P42" s="7"/>
      <c r="Q42" s="10">
        <f t="shared" si="0"/>
        <v>0</v>
      </c>
    </row>
    <row r="43" spans="2:17" ht="15.75" customHeight="1" x14ac:dyDescent="0.25">
      <c r="B43" s="9">
        <f t="shared" si="1"/>
        <v>35</v>
      </c>
      <c r="C43" s="9"/>
      <c r="D43" s="83"/>
      <c r="E43" s="84"/>
      <c r="F43" s="84"/>
      <c r="G43" s="84"/>
      <c r="H43" s="84"/>
      <c r="I43" s="85"/>
      <c r="J43" s="7"/>
      <c r="K43" s="7"/>
      <c r="L43" s="7"/>
      <c r="M43" s="7"/>
      <c r="N43" s="7"/>
      <c r="O43" s="7"/>
      <c r="P43" s="7"/>
      <c r="Q43" s="10">
        <f t="shared" si="0"/>
        <v>0</v>
      </c>
    </row>
    <row r="44" spans="2:17" ht="15.75" customHeight="1" x14ac:dyDescent="0.25">
      <c r="B44" s="9">
        <f t="shared" si="1"/>
        <v>36</v>
      </c>
      <c r="C44" s="9"/>
      <c r="D44" s="83"/>
      <c r="E44" s="84"/>
      <c r="F44" s="84"/>
      <c r="G44" s="84"/>
      <c r="H44" s="84"/>
      <c r="I44" s="85"/>
      <c r="J44" s="7"/>
      <c r="K44" s="7"/>
      <c r="L44" s="7"/>
      <c r="M44" s="7"/>
      <c r="N44" s="7"/>
      <c r="O44" s="7"/>
      <c r="P44" s="7"/>
      <c r="Q44" s="10">
        <f t="shared" si="0"/>
        <v>0</v>
      </c>
    </row>
    <row r="45" spans="2:17" ht="15.75" customHeight="1" x14ac:dyDescent="0.25">
      <c r="B45" s="9">
        <f t="shared" si="1"/>
        <v>37</v>
      </c>
      <c r="C45" s="11"/>
      <c r="D45" s="83"/>
      <c r="E45" s="84"/>
      <c r="F45" s="84"/>
      <c r="G45" s="84"/>
      <c r="H45" s="84"/>
      <c r="I45" s="85"/>
      <c r="J45" s="7"/>
      <c r="K45" s="7"/>
      <c r="L45" s="7"/>
      <c r="M45" s="7"/>
      <c r="N45" s="7"/>
      <c r="O45" s="7"/>
      <c r="P45" s="7"/>
      <c r="Q45" s="10">
        <f t="shared" si="0"/>
        <v>0</v>
      </c>
    </row>
    <row r="46" spans="2:17" ht="15.75" customHeight="1" x14ac:dyDescent="0.25">
      <c r="B46" s="9">
        <f t="shared" si="1"/>
        <v>38</v>
      </c>
      <c r="C46" s="11"/>
      <c r="D46" s="83"/>
      <c r="E46" s="84"/>
      <c r="F46" s="84"/>
      <c r="G46" s="84"/>
      <c r="H46" s="84"/>
      <c r="I46" s="85"/>
      <c r="J46" s="7"/>
      <c r="K46" s="7"/>
      <c r="L46" s="7"/>
      <c r="M46" s="7"/>
      <c r="N46" s="7"/>
      <c r="O46" s="7"/>
      <c r="P46" s="7"/>
      <c r="Q46" s="10">
        <f t="shared" si="0"/>
        <v>0</v>
      </c>
    </row>
    <row r="47" spans="2:17" ht="15.75" customHeight="1" x14ac:dyDescent="0.25">
      <c r="B47" s="9">
        <f t="shared" si="1"/>
        <v>39</v>
      </c>
      <c r="C47" s="11"/>
      <c r="D47" s="83"/>
      <c r="E47" s="84"/>
      <c r="F47" s="84"/>
      <c r="G47" s="84"/>
      <c r="H47" s="84"/>
      <c r="I47" s="85"/>
      <c r="J47" s="7"/>
      <c r="K47" s="7"/>
      <c r="L47" s="7"/>
      <c r="M47" s="7"/>
      <c r="N47" s="7"/>
      <c r="O47" s="7"/>
      <c r="P47" s="7"/>
      <c r="Q47" s="10">
        <f t="shared" si="0"/>
        <v>0</v>
      </c>
    </row>
    <row r="48" spans="2:17" ht="15.75" customHeight="1" x14ac:dyDescent="0.25">
      <c r="B48" s="9">
        <f t="shared" si="1"/>
        <v>40</v>
      </c>
      <c r="C48" s="11"/>
      <c r="D48" s="83"/>
      <c r="E48" s="84"/>
      <c r="F48" s="84"/>
      <c r="G48" s="84"/>
      <c r="H48" s="84"/>
      <c r="I48" s="85"/>
      <c r="J48" s="7"/>
      <c r="K48" s="7"/>
      <c r="L48" s="7"/>
      <c r="M48" s="7"/>
      <c r="N48" s="7"/>
      <c r="O48" s="7"/>
      <c r="P48" s="7"/>
      <c r="Q48" s="10">
        <f t="shared" si="0"/>
        <v>0</v>
      </c>
    </row>
    <row r="49" spans="2:17" ht="15.75" customHeight="1" x14ac:dyDescent="0.25">
      <c r="B49" s="9">
        <f t="shared" si="1"/>
        <v>41</v>
      </c>
      <c r="C49" s="11"/>
      <c r="D49" s="83"/>
      <c r="E49" s="84"/>
      <c r="F49" s="84"/>
      <c r="G49" s="84"/>
      <c r="H49" s="84"/>
      <c r="I49" s="85"/>
      <c r="J49" s="7"/>
      <c r="K49" s="7"/>
      <c r="L49" s="7"/>
      <c r="M49" s="7"/>
      <c r="N49" s="7"/>
      <c r="O49" s="7"/>
      <c r="P49" s="7"/>
      <c r="Q49" s="10">
        <f t="shared" si="0"/>
        <v>0</v>
      </c>
    </row>
    <row r="50" spans="2:17" ht="15.75" customHeight="1" x14ac:dyDescent="0.25">
      <c r="B50" s="9">
        <f t="shared" si="1"/>
        <v>42</v>
      </c>
      <c r="C50" s="11"/>
      <c r="D50" s="83"/>
      <c r="E50" s="84"/>
      <c r="F50" s="84"/>
      <c r="G50" s="84"/>
      <c r="H50" s="84"/>
      <c r="I50" s="85"/>
      <c r="J50" s="7"/>
      <c r="K50" s="7"/>
      <c r="L50" s="7"/>
      <c r="M50" s="7"/>
      <c r="N50" s="7"/>
      <c r="O50" s="7"/>
      <c r="P50" s="7"/>
      <c r="Q50" s="10">
        <f t="shared" si="0"/>
        <v>0</v>
      </c>
    </row>
    <row r="51" spans="2:17" ht="15.75" customHeight="1" x14ac:dyDescent="0.25">
      <c r="B51" s="9">
        <f t="shared" si="1"/>
        <v>43</v>
      </c>
      <c r="C51" s="11"/>
      <c r="D51" s="83"/>
      <c r="E51" s="84"/>
      <c r="F51" s="84"/>
      <c r="G51" s="84"/>
      <c r="H51" s="84"/>
      <c r="I51" s="85"/>
      <c r="J51" s="7"/>
      <c r="K51" s="7"/>
      <c r="L51" s="7"/>
      <c r="M51" s="7"/>
      <c r="N51" s="7"/>
      <c r="O51" s="7"/>
      <c r="P51" s="7"/>
      <c r="Q51" s="10">
        <f t="shared" si="0"/>
        <v>0</v>
      </c>
    </row>
    <row r="52" spans="2:17" ht="15.75" customHeight="1" x14ac:dyDescent="0.25">
      <c r="B52" s="9">
        <f t="shared" si="1"/>
        <v>44</v>
      </c>
      <c r="C52" s="11"/>
      <c r="D52" s="83"/>
      <c r="E52" s="84"/>
      <c r="F52" s="84"/>
      <c r="G52" s="84"/>
      <c r="H52" s="84"/>
      <c r="I52" s="85"/>
      <c r="J52" s="7"/>
      <c r="K52" s="7"/>
      <c r="L52" s="7"/>
      <c r="M52" s="7"/>
      <c r="N52" s="7"/>
      <c r="O52" s="7"/>
      <c r="P52" s="7"/>
      <c r="Q52" s="10">
        <f t="shared" si="0"/>
        <v>0</v>
      </c>
    </row>
    <row r="53" spans="2:17" ht="15.75" customHeight="1" x14ac:dyDescent="0.25">
      <c r="B53" s="9">
        <f t="shared" si="1"/>
        <v>45</v>
      </c>
      <c r="C53" s="6"/>
      <c r="D53" s="115"/>
      <c r="E53" s="84"/>
      <c r="F53" s="84"/>
      <c r="G53" s="84"/>
      <c r="H53" s="84"/>
      <c r="I53" s="85"/>
      <c r="J53" s="6"/>
      <c r="K53" s="6"/>
      <c r="L53" s="6"/>
      <c r="M53" s="6"/>
      <c r="N53" s="6"/>
      <c r="O53" s="6"/>
      <c r="P53" s="6"/>
      <c r="Q53" s="10">
        <f t="shared" si="0"/>
        <v>0</v>
      </c>
    </row>
    <row r="54" spans="2:17" ht="15.75" customHeight="1" x14ac:dyDescent="0.25">
      <c r="C54" s="108"/>
      <c r="D54" s="109"/>
      <c r="E54" s="3"/>
      <c r="H54" s="124" t="s">
        <v>19</v>
      </c>
      <c r="I54" s="75"/>
      <c r="J54" s="12">
        <f t="shared" ref="J54:P54" si="3">COUNTIF(J9:J53,"&gt;=70")</f>
        <v>25</v>
      </c>
      <c r="K54" s="12">
        <f t="shared" si="3"/>
        <v>25</v>
      </c>
      <c r="L54" s="12">
        <f t="shared" si="3"/>
        <v>0</v>
      </c>
      <c r="M54" s="12">
        <f t="shared" si="3"/>
        <v>0</v>
      </c>
      <c r="N54" s="12">
        <f t="shared" si="3"/>
        <v>0</v>
      </c>
      <c r="O54" s="12">
        <f t="shared" si="3"/>
        <v>0</v>
      </c>
      <c r="P54" s="12">
        <f t="shared" si="3"/>
        <v>0</v>
      </c>
      <c r="Q54" s="13">
        <f>COUNTIF(Q9:Q48,"&gt;=70")</f>
        <v>0</v>
      </c>
    </row>
    <row r="55" spans="2:17" ht="15.75" customHeight="1" x14ac:dyDescent="0.25">
      <c r="C55" s="108"/>
      <c r="D55" s="109"/>
      <c r="E55" s="2"/>
      <c r="H55" s="122" t="s">
        <v>20</v>
      </c>
      <c r="I55" s="85"/>
      <c r="J55" s="14">
        <f t="shared" ref="J55:Q55" si="4">COUNTIF(J9:J53,"&lt;70")</f>
        <v>0</v>
      </c>
      <c r="K55" s="14">
        <f t="shared" si="4"/>
        <v>0</v>
      </c>
      <c r="L55" s="14">
        <f t="shared" si="4"/>
        <v>12</v>
      </c>
      <c r="M55" s="14">
        <f t="shared" si="4"/>
        <v>12</v>
      </c>
      <c r="N55" s="14">
        <f t="shared" si="4"/>
        <v>12</v>
      </c>
      <c r="O55" s="14">
        <f t="shared" si="4"/>
        <v>12</v>
      </c>
      <c r="P55" s="14">
        <f t="shared" si="4"/>
        <v>12</v>
      </c>
      <c r="Q55" s="14">
        <f t="shared" si="4"/>
        <v>38</v>
      </c>
    </row>
    <row r="56" spans="2:17" ht="15.75" customHeight="1" x14ac:dyDescent="0.25">
      <c r="C56" s="108"/>
      <c r="D56" s="109"/>
      <c r="E56" s="109"/>
      <c r="H56" s="122" t="s">
        <v>21</v>
      </c>
      <c r="I56" s="85"/>
      <c r="J56" s="14">
        <f t="shared" ref="J56:Q56" si="5">COUNT(J9:J53)</f>
        <v>25</v>
      </c>
      <c r="K56" s="14">
        <f t="shared" si="5"/>
        <v>25</v>
      </c>
      <c r="L56" s="14">
        <f t="shared" si="5"/>
        <v>12</v>
      </c>
      <c r="M56" s="14">
        <f t="shared" si="5"/>
        <v>12</v>
      </c>
      <c r="N56" s="14">
        <f t="shared" si="5"/>
        <v>12</v>
      </c>
      <c r="O56" s="14">
        <f t="shared" si="5"/>
        <v>12</v>
      </c>
      <c r="P56" s="14">
        <f t="shared" si="5"/>
        <v>12</v>
      </c>
      <c r="Q56" s="14">
        <f t="shared" si="5"/>
        <v>38</v>
      </c>
    </row>
    <row r="57" spans="2:17" ht="15.75" customHeight="1" x14ac:dyDescent="0.25">
      <c r="C57" s="108"/>
      <c r="D57" s="109"/>
      <c r="E57" s="3"/>
      <c r="F57" s="15"/>
      <c r="H57" s="123" t="s">
        <v>22</v>
      </c>
      <c r="I57" s="85"/>
      <c r="J57" s="16">
        <f t="shared" ref="J57:Q57" si="6">J54/J56</f>
        <v>1</v>
      </c>
      <c r="K57" s="17">
        <f t="shared" si="6"/>
        <v>1</v>
      </c>
      <c r="L57" s="17">
        <f t="shared" si="6"/>
        <v>0</v>
      </c>
      <c r="M57" s="17">
        <f t="shared" si="6"/>
        <v>0</v>
      </c>
      <c r="N57" s="17">
        <f t="shared" si="6"/>
        <v>0</v>
      </c>
      <c r="O57" s="17">
        <f t="shared" si="6"/>
        <v>0</v>
      </c>
      <c r="P57" s="17">
        <f t="shared" si="6"/>
        <v>0</v>
      </c>
      <c r="Q57" s="17">
        <f t="shared" si="6"/>
        <v>0</v>
      </c>
    </row>
    <row r="58" spans="2:17" ht="15.75" customHeight="1" x14ac:dyDescent="0.25">
      <c r="C58" s="108"/>
      <c r="D58" s="109"/>
      <c r="E58" s="3"/>
      <c r="F58" s="15"/>
      <c r="H58" s="123" t="s">
        <v>23</v>
      </c>
      <c r="I58" s="85"/>
      <c r="J58" s="16">
        <f t="shared" ref="J58:Q58" si="7">J55/J56</f>
        <v>0</v>
      </c>
      <c r="K58" s="16">
        <f t="shared" si="7"/>
        <v>0</v>
      </c>
      <c r="L58" s="17">
        <f t="shared" si="7"/>
        <v>1</v>
      </c>
      <c r="M58" s="17">
        <f t="shared" si="7"/>
        <v>1</v>
      </c>
      <c r="N58" s="17">
        <f t="shared" si="7"/>
        <v>1</v>
      </c>
      <c r="O58" s="17">
        <f t="shared" si="7"/>
        <v>1</v>
      </c>
      <c r="P58" s="17">
        <f t="shared" si="7"/>
        <v>1</v>
      </c>
      <c r="Q58" s="17">
        <f t="shared" si="7"/>
        <v>1</v>
      </c>
    </row>
    <row r="59" spans="2:17" ht="15.75" customHeight="1" x14ac:dyDescent="0.25">
      <c r="C59" s="108"/>
      <c r="D59" s="109"/>
      <c r="E59" s="2"/>
      <c r="F59" s="15"/>
    </row>
    <row r="60" spans="2:17" ht="15.75" customHeight="1" x14ac:dyDescent="0.25">
      <c r="C60" s="3"/>
      <c r="D60" s="3"/>
      <c r="E60" s="2"/>
      <c r="F60" s="15"/>
    </row>
    <row r="61" spans="2:17" ht="15.75" customHeight="1" x14ac:dyDescent="0.25">
      <c r="J61" s="120"/>
      <c r="K61" s="74"/>
      <c r="L61" s="74"/>
      <c r="M61" s="74"/>
      <c r="N61" s="74"/>
      <c r="O61" s="74"/>
      <c r="P61" s="74"/>
    </row>
    <row r="62" spans="2:17" ht="15.75" customHeight="1" x14ac:dyDescent="0.25">
      <c r="J62" s="121" t="s">
        <v>24</v>
      </c>
      <c r="K62" s="71"/>
      <c r="L62" s="71"/>
      <c r="M62" s="71"/>
      <c r="N62" s="71"/>
      <c r="O62" s="71"/>
      <c r="P62" s="71"/>
    </row>
    <row r="63" spans="2:17" ht="15.75" customHeight="1" x14ac:dyDescent="0.25"/>
    <row r="64" spans="2:1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3">
    <mergeCell ref="H54:I54"/>
    <mergeCell ref="H55:I55"/>
    <mergeCell ref="D49:I49"/>
    <mergeCell ref="D50:I50"/>
    <mergeCell ref="D51:I51"/>
    <mergeCell ref="D52:I52"/>
    <mergeCell ref="D53:I53"/>
    <mergeCell ref="C54:D54"/>
    <mergeCell ref="C55:D55"/>
    <mergeCell ref="J61:P61"/>
    <mergeCell ref="J62:P62"/>
    <mergeCell ref="C56:E56"/>
    <mergeCell ref="H56:I56"/>
    <mergeCell ref="C57:D57"/>
    <mergeCell ref="H57:I57"/>
    <mergeCell ref="C58:D58"/>
    <mergeCell ref="H58:I58"/>
    <mergeCell ref="C59:D59"/>
    <mergeCell ref="I6:J6"/>
    <mergeCell ref="K6:P6"/>
    <mergeCell ref="D6:G6"/>
    <mergeCell ref="D8:I8"/>
    <mergeCell ref="B2:P2"/>
    <mergeCell ref="C3:P3"/>
    <mergeCell ref="D4:G4"/>
    <mergeCell ref="J4:K4"/>
    <mergeCell ref="N4:O4"/>
    <mergeCell ref="D47:I47"/>
    <mergeCell ref="D48:I48"/>
    <mergeCell ref="D41:I41"/>
    <mergeCell ref="D42:I42"/>
    <mergeCell ref="D43:I43"/>
    <mergeCell ref="D44:I44"/>
    <mergeCell ref="D34:I34"/>
    <mergeCell ref="D35:I35"/>
    <mergeCell ref="D36:I36"/>
    <mergeCell ref="D45:I45"/>
    <mergeCell ref="D46:I46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</mergeCells>
  <pageMargins left="0.23622047244094491" right="0.23622047244094491" top="0.74803149606299213" bottom="0.74803149606299213" header="0" footer="0"/>
  <pageSetup scale="7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V1000"/>
  <sheetViews>
    <sheetView topLeftCell="A5" workbookViewId="0">
      <selection activeCell="K14" sqref="K14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12.710937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26" width="10.7109375" customWidth="1"/>
  </cols>
  <sheetData>
    <row r="2" spans="2:18" ht="15.75" x14ac:dyDescent="0.25">
      <c r="B2" s="116" t="s">
        <v>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"/>
      <c r="R2" s="1"/>
    </row>
    <row r="3" spans="2:18" x14ac:dyDescent="0.25">
      <c r="C3" s="117" t="s">
        <v>1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3"/>
      <c r="R3" s="3"/>
    </row>
    <row r="4" spans="2:18" x14ac:dyDescent="0.25">
      <c r="C4" s="4" t="s">
        <v>2</v>
      </c>
      <c r="D4" s="118" t="s">
        <v>252</v>
      </c>
      <c r="E4" s="74"/>
      <c r="F4" s="74"/>
      <c r="G4" s="74"/>
      <c r="I4" s="4" t="s">
        <v>3</v>
      </c>
      <c r="J4" s="114" t="s">
        <v>77</v>
      </c>
      <c r="K4" s="74"/>
      <c r="M4" s="4" t="s">
        <v>4</v>
      </c>
      <c r="N4" s="119" t="s">
        <v>79</v>
      </c>
      <c r="O4" s="74"/>
    </row>
    <row r="5" spans="2:18" ht="6.75" customHeight="1" x14ac:dyDescent="0.25">
      <c r="D5" s="5"/>
      <c r="E5" s="5"/>
      <c r="F5" s="5"/>
      <c r="G5" s="5"/>
    </row>
    <row r="6" spans="2:18" x14ac:dyDescent="0.25">
      <c r="C6" s="4" t="s">
        <v>5</v>
      </c>
      <c r="D6" s="140" t="s">
        <v>256</v>
      </c>
      <c r="E6" s="74"/>
      <c r="F6" s="74"/>
      <c r="G6" s="74"/>
      <c r="I6" s="108" t="s">
        <v>6</v>
      </c>
      <c r="J6" s="109"/>
      <c r="K6" s="113" t="s">
        <v>26</v>
      </c>
      <c r="L6" s="74"/>
      <c r="M6" s="74"/>
      <c r="N6" s="74"/>
      <c r="O6" s="74"/>
      <c r="P6" s="74"/>
    </row>
    <row r="7" spans="2:18" ht="11.25" customHeight="1" x14ac:dyDescent="0.25"/>
    <row r="8" spans="2:18" x14ac:dyDescent="0.25">
      <c r="B8" s="6" t="s">
        <v>8</v>
      </c>
      <c r="C8" s="44" t="s">
        <v>9</v>
      </c>
      <c r="D8" s="115" t="s">
        <v>10</v>
      </c>
      <c r="E8" s="84"/>
      <c r="F8" s="84"/>
      <c r="G8" s="84"/>
      <c r="H8" s="84"/>
      <c r="I8" s="85"/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8" t="s">
        <v>18</v>
      </c>
    </row>
    <row r="9" spans="2:18" x14ac:dyDescent="0.25">
      <c r="B9" s="19">
        <v>1</v>
      </c>
      <c r="C9" s="27" t="s">
        <v>81</v>
      </c>
      <c r="D9" s="141" t="s">
        <v>82</v>
      </c>
      <c r="E9" s="142"/>
      <c r="F9" s="142"/>
      <c r="G9" s="142"/>
      <c r="H9" s="142"/>
      <c r="I9" s="143"/>
      <c r="J9" s="7">
        <v>80</v>
      </c>
      <c r="K9" s="7">
        <v>85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10">
        <f t="shared" ref="Q9:Q12" si="0">SUM(J9:P9)/7</f>
        <v>23.571428571428573</v>
      </c>
    </row>
    <row r="10" spans="2:18" x14ac:dyDescent="0.25">
      <c r="B10" s="19">
        <f t="shared" ref="B10:B53" si="1">B9+1</f>
        <v>2</v>
      </c>
      <c r="C10" s="27" t="s">
        <v>27</v>
      </c>
      <c r="D10" s="90" t="s">
        <v>107</v>
      </c>
      <c r="E10" s="91"/>
      <c r="F10" s="91"/>
      <c r="G10" s="91"/>
      <c r="H10" s="91"/>
      <c r="I10" s="144"/>
      <c r="J10" s="7">
        <v>95</v>
      </c>
      <c r="K10" s="7">
        <v>100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10">
        <f t="shared" si="0"/>
        <v>27.857142857142858</v>
      </c>
    </row>
    <row r="11" spans="2:18" x14ac:dyDescent="0.25">
      <c r="B11" s="19">
        <f t="shared" si="1"/>
        <v>3</v>
      </c>
      <c r="C11" s="27" t="s">
        <v>28</v>
      </c>
      <c r="D11" s="125" t="s">
        <v>108</v>
      </c>
      <c r="E11" s="125"/>
      <c r="F11" s="125"/>
      <c r="G11" s="125"/>
      <c r="H11" s="125"/>
      <c r="I11" s="125"/>
      <c r="J11" s="43">
        <v>90</v>
      </c>
      <c r="K11" s="7">
        <v>90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10">
        <f t="shared" si="0"/>
        <v>25.714285714285715</v>
      </c>
    </row>
    <row r="12" spans="2:18" x14ac:dyDescent="0.25">
      <c r="B12" s="19">
        <f t="shared" si="1"/>
        <v>4</v>
      </c>
      <c r="C12" s="27" t="s">
        <v>29</v>
      </c>
      <c r="D12" s="125" t="s">
        <v>109</v>
      </c>
      <c r="E12" s="125"/>
      <c r="F12" s="125"/>
      <c r="G12" s="125"/>
      <c r="H12" s="125"/>
      <c r="I12" s="125"/>
      <c r="J12" s="53">
        <v>70</v>
      </c>
      <c r="K12" s="147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4">
        <f t="shared" si="0"/>
        <v>10</v>
      </c>
    </row>
    <row r="13" spans="2:18" x14ac:dyDescent="0.25">
      <c r="B13" s="19">
        <f t="shared" si="1"/>
        <v>5</v>
      </c>
      <c r="C13" s="27" t="s">
        <v>30</v>
      </c>
      <c r="D13" s="125" t="s">
        <v>102</v>
      </c>
      <c r="E13" s="125"/>
      <c r="F13" s="125"/>
      <c r="G13" s="125"/>
      <c r="H13" s="125"/>
      <c r="I13" s="125"/>
      <c r="J13" s="40">
        <v>90</v>
      </c>
      <c r="K13" s="27">
        <v>95</v>
      </c>
      <c r="L13" s="27"/>
      <c r="M13" s="27"/>
      <c r="N13" s="27"/>
      <c r="O13" s="27"/>
      <c r="P13" s="27"/>
      <c r="Q13" s="27"/>
    </row>
    <row r="14" spans="2:18" x14ac:dyDescent="0.25">
      <c r="B14" s="19">
        <f t="shared" si="1"/>
        <v>6</v>
      </c>
      <c r="C14" s="27" t="s">
        <v>31</v>
      </c>
      <c r="D14" s="125" t="s">
        <v>103</v>
      </c>
      <c r="E14" s="125"/>
      <c r="F14" s="125"/>
      <c r="G14" s="125"/>
      <c r="H14" s="125"/>
      <c r="I14" s="125"/>
      <c r="J14" s="54">
        <v>90</v>
      </c>
      <c r="K14" s="25">
        <v>95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6">
        <f t="shared" ref="Q14:Q28" si="2">SUM(J14:P14)/7</f>
        <v>26.428571428571427</v>
      </c>
    </row>
    <row r="15" spans="2:18" x14ac:dyDescent="0.25">
      <c r="B15" s="19">
        <f t="shared" si="1"/>
        <v>7</v>
      </c>
      <c r="C15" s="27" t="s">
        <v>32</v>
      </c>
      <c r="D15" s="125" t="s">
        <v>104</v>
      </c>
      <c r="E15" s="125"/>
      <c r="F15" s="125"/>
      <c r="G15" s="125"/>
      <c r="H15" s="125"/>
      <c r="I15" s="125"/>
      <c r="J15" s="43">
        <v>85</v>
      </c>
      <c r="K15" s="7">
        <v>90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10">
        <f t="shared" si="2"/>
        <v>25</v>
      </c>
    </row>
    <row r="16" spans="2:18" x14ac:dyDescent="0.25">
      <c r="B16" s="19">
        <f t="shared" si="1"/>
        <v>8</v>
      </c>
      <c r="C16" s="27" t="s">
        <v>33</v>
      </c>
      <c r="D16" s="125" t="s">
        <v>105</v>
      </c>
      <c r="E16" s="125"/>
      <c r="F16" s="125"/>
      <c r="G16" s="125"/>
      <c r="H16" s="125"/>
      <c r="I16" s="125"/>
      <c r="J16" s="43">
        <v>95</v>
      </c>
      <c r="K16" s="7">
        <v>95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10">
        <f t="shared" si="2"/>
        <v>27.142857142857142</v>
      </c>
    </row>
    <row r="17" spans="2:22" x14ac:dyDescent="0.25">
      <c r="B17" s="19">
        <f t="shared" si="1"/>
        <v>9</v>
      </c>
      <c r="C17" s="27" t="s">
        <v>106</v>
      </c>
      <c r="D17" s="125" t="s">
        <v>110</v>
      </c>
      <c r="E17" s="125"/>
      <c r="F17" s="125"/>
      <c r="G17" s="125"/>
      <c r="H17" s="125"/>
      <c r="I17" s="125"/>
      <c r="J17" s="43">
        <v>95</v>
      </c>
      <c r="K17" s="7">
        <v>95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10">
        <f t="shared" si="2"/>
        <v>27.142857142857142</v>
      </c>
    </row>
    <row r="18" spans="2:22" x14ac:dyDescent="0.25">
      <c r="B18" s="19">
        <f t="shared" si="1"/>
        <v>10</v>
      </c>
      <c r="C18" s="27" t="s">
        <v>34</v>
      </c>
      <c r="D18" s="125" t="s">
        <v>111</v>
      </c>
      <c r="E18" s="125"/>
      <c r="F18" s="125"/>
      <c r="G18" s="125"/>
      <c r="H18" s="125"/>
      <c r="I18" s="125"/>
      <c r="J18" s="43">
        <v>100</v>
      </c>
      <c r="K18" s="7">
        <v>100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10">
        <f t="shared" si="2"/>
        <v>28.571428571428573</v>
      </c>
    </row>
    <row r="19" spans="2:22" x14ac:dyDescent="0.25">
      <c r="B19" s="19">
        <f t="shared" si="1"/>
        <v>11</v>
      </c>
      <c r="C19" s="27" t="s">
        <v>35</v>
      </c>
      <c r="D19" s="125" t="s">
        <v>112</v>
      </c>
      <c r="E19" s="125"/>
      <c r="F19" s="125"/>
      <c r="G19" s="125"/>
      <c r="H19" s="125"/>
      <c r="I19" s="125"/>
      <c r="J19" s="43">
        <v>90</v>
      </c>
      <c r="K19" s="7">
        <v>95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10">
        <f t="shared" si="2"/>
        <v>26.428571428571427</v>
      </c>
    </row>
    <row r="20" spans="2:22" x14ac:dyDescent="0.25">
      <c r="B20" s="19">
        <f t="shared" si="1"/>
        <v>12</v>
      </c>
      <c r="C20" s="27" t="s">
        <v>36</v>
      </c>
      <c r="D20" s="125" t="s">
        <v>94</v>
      </c>
      <c r="E20" s="125"/>
      <c r="F20" s="125"/>
      <c r="G20" s="125"/>
      <c r="H20" s="125"/>
      <c r="I20" s="125"/>
      <c r="J20" s="43">
        <v>80</v>
      </c>
      <c r="K20" s="7">
        <v>80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10">
        <f t="shared" si="2"/>
        <v>22.857142857142858</v>
      </c>
    </row>
    <row r="21" spans="2:22" ht="15.75" customHeight="1" x14ac:dyDescent="0.25">
      <c r="B21" s="19">
        <f t="shared" si="1"/>
        <v>13</v>
      </c>
      <c r="C21" s="27" t="s">
        <v>37</v>
      </c>
      <c r="D21" s="125" t="s">
        <v>113</v>
      </c>
      <c r="E21" s="125"/>
      <c r="F21" s="125"/>
      <c r="G21" s="125"/>
      <c r="H21" s="125"/>
      <c r="I21" s="125"/>
      <c r="J21" s="43">
        <v>90</v>
      </c>
      <c r="K21" s="7">
        <v>95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10">
        <f t="shared" si="2"/>
        <v>26.428571428571427</v>
      </c>
    </row>
    <row r="22" spans="2:22" ht="15.75" customHeight="1" x14ac:dyDescent="0.25">
      <c r="B22" s="19">
        <f t="shared" si="1"/>
        <v>14</v>
      </c>
      <c r="C22" s="27" t="s">
        <v>38</v>
      </c>
      <c r="D22" s="125" t="s">
        <v>114</v>
      </c>
      <c r="E22" s="125"/>
      <c r="F22" s="125"/>
      <c r="G22" s="125"/>
      <c r="H22" s="125"/>
      <c r="I22" s="125"/>
      <c r="J22" s="43">
        <v>95</v>
      </c>
      <c r="K22" s="7">
        <v>100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10">
        <f t="shared" si="2"/>
        <v>27.857142857142858</v>
      </c>
    </row>
    <row r="23" spans="2:22" ht="15.75" customHeight="1" x14ac:dyDescent="0.25">
      <c r="B23" s="19">
        <f t="shared" si="1"/>
        <v>15</v>
      </c>
      <c r="C23" s="27" t="s">
        <v>39</v>
      </c>
      <c r="D23" s="125" t="s">
        <v>115</v>
      </c>
      <c r="E23" s="125"/>
      <c r="F23" s="125"/>
      <c r="G23" s="125"/>
      <c r="H23" s="125"/>
      <c r="I23" s="125"/>
      <c r="J23" s="43">
        <v>100</v>
      </c>
      <c r="K23" s="7">
        <v>100</v>
      </c>
      <c r="L23" s="7"/>
      <c r="M23" s="7"/>
      <c r="N23" s="7"/>
      <c r="O23" s="7"/>
      <c r="P23" s="7"/>
      <c r="Q23" s="10">
        <f t="shared" si="2"/>
        <v>28.571428571428573</v>
      </c>
    </row>
    <row r="24" spans="2:22" ht="15.75" customHeight="1" x14ac:dyDescent="0.25">
      <c r="B24" s="19">
        <f t="shared" si="1"/>
        <v>16</v>
      </c>
      <c r="C24" s="27" t="s">
        <v>40</v>
      </c>
      <c r="D24" s="125" t="s">
        <v>116</v>
      </c>
      <c r="E24" s="125"/>
      <c r="F24" s="125"/>
      <c r="G24" s="125"/>
      <c r="H24" s="125"/>
      <c r="I24" s="125"/>
      <c r="J24" s="43">
        <v>100</v>
      </c>
      <c r="K24" s="7">
        <v>100</v>
      </c>
      <c r="L24" s="7"/>
      <c r="M24" s="7"/>
      <c r="N24" s="7"/>
      <c r="O24" s="7"/>
      <c r="P24" s="7"/>
      <c r="Q24" s="10">
        <f t="shared" si="2"/>
        <v>28.571428571428573</v>
      </c>
    </row>
    <row r="25" spans="2:22" ht="15.75" customHeight="1" x14ac:dyDescent="0.25">
      <c r="B25" s="19">
        <f t="shared" si="1"/>
        <v>17</v>
      </c>
      <c r="C25" s="27" t="s">
        <v>41</v>
      </c>
      <c r="D25" s="125" t="s">
        <v>117</v>
      </c>
      <c r="E25" s="125"/>
      <c r="F25" s="125"/>
      <c r="G25" s="125"/>
      <c r="H25" s="125"/>
      <c r="I25" s="125"/>
      <c r="J25" s="43">
        <v>100</v>
      </c>
      <c r="K25" s="7">
        <v>100</v>
      </c>
      <c r="L25" s="7"/>
      <c r="M25" s="7"/>
      <c r="N25" s="7"/>
      <c r="O25" s="7"/>
      <c r="P25" s="7"/>
      <c r="Q25" s="10">
        <f t="shared" si="2"/>
        <v>28.571428571428573</v>
      </c>
    </row>
    <row r="26" spans="2:22" ht="15.75" customHeight="1" x14ac:dyDescent="0.25">
      <c r="B26" s="9">
        <f t="shared" si="1"/>
        <v>18</v>
      </c>
      <c r="C26" s="37"/>
      <c r="D26" s="136"/>
      <c r="E26" s="137"/>
      <c r="F26" s="137"/>
      <c r="G26" s="137"/>
      <c r="H26" s="137"/>
      <c r="I26" s="138"/>
      <c r="J26" s="7"/>
      <c r="K26" s="7"/>
      <c r="L26" s="7"/>
      <c r="M26" s="7"/>
      <c r="N26" s="7"/>
      <c r="O26" s="7"/>
      <c r="P26" s="7"/>
      <c r="Q26" s="10">
        <f t="shared" si="2"/>
        <v>0</v>
      </c>
      <c r="T26" s="130"/>
      <c r="U26" s="130"/>
      <c r="V26" s="130"/>
    </row>
    <row r="27" spans="2:22" ht="15.75" customHeight="1" x14ac:dyDescent="0.25">
      <c r="B27" s="9">
        <f t="shared" si="1"/>
        <v>19</v>
      </c>
      <c r="C27" s="9"/>
      <c r="D27" s="132"/>
      <c r="E27" s="133"/>
      <c r="F27" s="133"/>
      <c r="G27" s="133"/>
      <c r="H27" s="133"/>
      <c r="I27" s="134"/>
      <c r="J27" s="7"/>
      <c r="K27" s="7"/>
      <c r="L27" s="7"/>
      <c r="M27" s="7"/>
      <c r="N27" s="7"/>
      <c r="O27" s="7"/>
      <c r="P27" s="7"/>
      <c r="Q27" s="10">
        <f t="shared" si="2"/>
        <v>0</v>
      </c>
      <c r="T27" t="s">
        <v>116</v>
      </c>
    </row>
    <row r="28" spans="2:22" ht="15.75" customHeight="1" x14ac:dyDescent="0.25">
      <c r="B28" s="9">
        <f t="shared" si="1"/>
        <v>20</v>
      </c>
      <c r="C28" s="9"/>
      <c r="D28" s="132"/>
      <c r="E28" s="133"/>
      <c r="F28" s="133"/>
      <c r="G28" s="133"/>
      <c r="H28" s="133"/>
      <c r="I28" s="134"/>
      <c r="J28" s="7"/>
      <c r="K28" s="7"/>
      <c r="L28" s="7"/>
      <c r="M28" s="7"/>
      <c r="N28" s="7"/>
      <c r="O28" s="7"/>
      <c r="P28" s="7"/>
      <c r="Q28" s="10">
        <f t="shared" si="2"/>
        <v>0</v>
      </c>
      <c r="T28" t="s">
        <v>117</v>
      </c>
    </row>
    <row r="29" spans="2:22" ht="15.75" customHeight="1" x14ac:dyDescent="0.25">
      <c r="B29" s="9">
        <f t="shared" si="1"/>
        <v>21</v>
      </c>
    </row>
    <row r="30" spans="2:22" ht="15.75" customHeight="1" x14ac:dyDescent="0.25">
      <c r="B30" s="9">
        <f t="shared" si="1"/>
        <v>22</v>
      </c>
      <c r="C30" s="31"/>
      <c r="D30" s="34"/>
      <c r="E30" s="35"/>
      <c r="F30" s="35"/>
      <c r="G30" s="35"/>
      <c r="H30" s="35"/>
      <c r="I30" s="36"/>
      <c r="J30" s="23"/>
      <c r="K30" s="23"/>
      <c r="L30" s="23"/>
      <c r="M30" s="23"/>
      <c r="N30" s="23"/>
      <c r="O30" s="23"/>
      <c r="P30" s="23"/>
      <c r="Q30" s="24">
        <f>SUM(J30:P30)/7</f>
        <v>0</v>
      </c>
    </row>
    <row r="31" spans="2:22" ht="15.75" customHeight="1" x14ac:dyDescent="0.25">
      <c r="B31" s="19">
        <f t="shared" si="1"/>
        <v>23</v>
      </c>
      <c r="C31" s="27"/>
      <c r="D31" s="90"/>
      <c r="E31" s="91"/>
      <c r="F31" s="91"/>
      <c r="G31" s="91"/>
      <c r="H31" s="91"/>
      <c r="I31" s="92"/>
      <c r="J31" s="27"/>
      <c r="K31" s="27"/>
      <c r="L31" s="27"/>
      <c r="M31" s="27"/>
      <c r="N31" s="27"/>
      <c r="O31" s="27"/>
      <c r="P31" s="27"/>
      <c r="Q31" s="27"/>
    </row>
    <row r="32" spans="2:22" ht="15.75" customHeight="1" x14ac:dyDescent="0.25">
      <c r="B32" s="19">
        <f t="shared" si="1"/>
        <v>24</v>
      </c>
      <c r="C32" s="27"/>
      <c r="D32" s="90"/>
      <c r="E32" s="91"/>
      <c r="F32" s="91"/>
      <c r="G32" s="91"/>
      <c r="H32" s="91"/>
      <c r="I32" s="92"/>
      <c r="J32" s="27"/>
      <c r="K32" s="27"/>
      <c r="L32" s="27"/>
      <c r="M32" s="27"/>
      <c r="N32" s="27"/>
      <c r="O32" s="27"/>
      <c r="P32" s="27"/>
      <c r="Q32" s="27"/>
    </row>
    <row r="33" spans="2:17" ht="15.75" customHeight="1" x14ac:dyDescent="0.25">
      <c r="B33" s="19">
        <f t="shared" si="1"/>
        <v>25</v>
      </c>
      <c r="C33" s="27"/>
      <c r="D33" s="90"/>
      <c r="E33" s="91"/>
      <c r="F33" s="91"/>
      <c r="G33" s="91"/>
      <c r="H33" s="91"/>
      <c r="I33" s="92"/>
      <c r="J33" s="27"/>
      <c r="K33" s="27"/>
      <c r="L33" s="27"/>
      <c r="M33" s="27"/>
      <c r="N33" s="27"/>
      <c r="O33" s="27"/>
      <c r="P33" s="27"/>
      <c r="Q33" s="27"/>
    </row>
    <row r="34" spans="2:17" ht="15.75" customHeight="1" x14ac:dyDescent="0.25">
      <c r="B34" s="19">
        <f t="shared" si="1"/>
        <v>26</v>
      </c>
      <c r="C34" s="27"/>
      <c r="D34" s="90"/>
      <c r="E34" s="91"/>
      <c r="F34" s="91"/>
      <c r="G34" s="91"/>
      <c r="H34" s="91"/>
      <c r="I34" s="92"/>
      <c r="J34" s="27"/>
      <c r="K34" s="27"/>
      <c r="L34" s="27"/>
      <c r="M34" s="27"/>
      <c r="N34" s="27"/>
      <c r="O34" s="27"/>
      <c r="P34" s="27"/>
      <c r="Q34" s="27"/>
    </row>
    <row r="35" spans="2:17" ht="15.75" customHeight="1" x14ac:dyDescent="0.25">
      <c r="B35" s="19">
        <f t="shared" si="1"/>
        <v>27</v>
      </c>
      <c r="C35" s="27"/>
      <c r="D35" s="90"/>
      <c r="E35" s="91"/>
      <c r="F35" s="91"/>
      <c r="G35" s="91"/>
      <c r="H35" s="91"/>
      <c r="I35" s="92"/>
      <c r="J35" s="27"/>
      <c r="K35" s="27"/>
      <c r="L35" s="27"/>
      <c r="M35" s="27"/>
      <c r="N35" s="27"/>
      <c r="O35" s="27"/>
      <c r="P35" s="27"/>
      <c r="Q35" s="27"/>
    </row>
    <row r="36" spans="2:17" ht="15.75" customHeight="1" x14ac:dyDescent="0.25">
      <c r="B36" s="9">
        <f t="shared" si="1"/>
        <v>28</v>
      </c>
      <c r="C36" s="37"/>
      <c r="D36" s="139"/>
      <c r="E36" s="74"/>
      <c r="F36" s="74"/>
      <c r="G36" s="74"/>
      <c r="H36" s="74"/>
      <c r="I36" s="75"/>
      <c r="J36" s="25"/>
      <c r="K36" s="25"/>
      <c r="L36" s="25"/>
      <c r="M36" s="25"/>
      <c r="N36" s="25"/>
      <c r="O36" s="25"/>
      <c r="P36" s="25"/>
      <c r="Q36" s="26">
        <f t="shared" ref="Q36:Q54" si="3">SUM(J36:P36)/7</f>
        <v>0</v>
      </c>
    </row>
    <row r="37" spans="2:17" ht="15.75" customHeight="1" x14ac:dyDescent="0.25">
      <c r="B37" s="9">
        <f t="shared" si="1"/>
        <v>29</v>
      </c>
      <c r="C37" s="9"/>
      <c r="D37" s="131"/>
      <c r="E37" s="84"/>
      <c r="F37" s="84"/>
      <c r="G37" s="84"/>
      <c r="H37" s="84"/>
      <c r="I37" s="85"/>
      <c r="J37" s="7"/>
      <c r="K37" s="7"/>
      <c r="L37" s="7"/>
      <c r="M37" s="7"/>
      <c r="N37" s="7"/>
      <c r="O37" s="7"/>
      <c r="P37" s="7"/>
      <c r="Q37" s="10">
        <f t="shared" si="3"/>
        <v>0</v>
      </c>
    </row>
    <row r="38" spans="2:17" ht="15.75" customHeight="1" x14ac:dyDescent="0.25">
      <c r="B38" s="9">
        <f t="shared" si="1"/>
        <v>30</v>
      </c>
      <c r="C38" s="9"/>
      <c r="D38" s="135"/>
      <c r="E38" s="84"/>
      <c r="F38" s="84"/>
      <c r="G38" s="84"/>
      <c r="H38" s="84"/>
      <c r="I38" s="85"/>
      <c r="J38" s="7"/>
      <c r="K38" s="7"/>
      <c r="L38" s="7"/>
      <c r="M38" s="7"/>
      <c r="N38" s="7"/>
      <c r="O38" s="7"/>
      <c r="P38" s="7"/>
      <c r="Q38" s="10">
        <f t="shared" si="3"/>
        <v>0</v>
      </c>
    </row>
    <row r="39" spans="2:17" ht="15.75" customHeight="1" x14ac:dyDescent="0.25">
      <c r="B39" s="9">
        <f t="shared" si="1"/>
        <v>31</v>
      </c>
      <c r="C39" s="9"/>
      <c r="D39" s="135"/>
      <c r="E39" s="84"/>
      <c r="F39" s="84"/>
      <c r="G39" s="84"/>
      <c r="H39" s="84"/>
      <c r="I39" s="85"/>
      <c r="J39" s="7"/>
      <c r="K39" s="7"/>
      <c r="L39" s="7"/>
      <c r="M39" s="7"/>
      <c r="N39" s="7"/>
      <c r="O39" s="7"/>
      <c r="P39" s="7"/>
      <c r="Q39" s="10">
        <f t="shared" si="3"/>
        <v>0</v>
      </c>
    </row>
    <row r="40" spans="2:17" ht="15.75" customHeight="1" x14ac:dyDescent="0.25">
      <c r="B40" s="9">
        <f t="shared" si="1"/>
        <v>32</v>
      </c>
      <c r="C40" s="9"/>
      <c r="D40" s="135"/>
      <c r="E40" s="84"/>
      <c r="F40" s="84"/>
      <c r="G40" s="84"/>
      <c r="H40" s="84"/>
      <c r="I40" s="85"/>
      <c r="J40" s="7"/>
      <c r="K40" s="7"/>
      <c r="L40" s="7"/>
      <c r="M40" s="7"/>
      <c r="N40" s="7"/>
      <c r="O40" s="7"/>
      <c r="P40" s="7"/>
      <c r="Q40" s="10">
        <f t="shared" si="3"/>
        <v>0</v>
      </c>
    </row>
    <row r="41" spans="2:17" ht="15.75" customHeight="1" x14ac:dyDescent="0.25">
      <c r="B41" s="9">
        <f t="shared" si="1"/>
        <v>33</v>
      </c>
      <c r="C41" s="9"/>
      <c r="D41" s="131"/>
      <c r="E41" s="84"/>
      <c r="F41" s="84"/>
      <c r="G41" s="84"/>
      <c r="H41" s="84"/>
      <c r="I41" s="85"/>
      <c r="J41" s="7"/>
      <c r="K41" s="7"/>
      <c r="L41" s="7"/>
      <c r="M41" s="7"/>
      <c r="N41" s="7"/>
      <c r="O41" s="7"/>
      <c r="P41" s="7"/>
      <c r="Q41" s="10">
        <f t="shared" si="3"/>
        <v>0</v>
      </c>
    </row>
    <row r="42" spans="2:17" ht="15.75" customHeight="1" x14ac:dyDescent="0.25">
      <c r="B42" s="9">
        <f t="shared" si="1"/>
        <v>34</v>
      </c>
      <c r="C42" s="9"/>
      <c r="D42" s="135"/>
      <c r="E42" s="84"/>
      <c r="F42" s="84"/>
      <c r="G42" s="84"/>
      <c r="H42" s="84"/>
      <c r="I42" s="85"/>
      <c r="J42" s="7"/>
      <c r="K42" s="7"/>
      <c r="L42" s="7"/>
      <c r="M42" s="7"/>
      <c r="N42" s="7"/>
      <c r="O42" s="7"/>
      <c r="P42" s="7"/>
      <c r="Q42" s="10">
        <f t="shared" si="3"/>
        <v>0</v>
      </c>
    </row>
    <row r="43" spans="2:17" ht="15.75" customHeight="1" x14ac:dyDescent="0.25">
      <c r="B43" s="9">
        <f t="shared" si="1"/>
        <v>35</v>
      </c>
      <c r="C43" s="9"/>
      <c r="D43" s="135"/>
      <c r="E43" s="84"/>
      <c r="F43" s="84"/>
      <c r="G43" s="84"/>
      <c r="H43" s="84"/>
      <c r="I43" s="85"/>
      <c r="J43" s="7"/>
      <c r="K43" s="7"/>
      <c r="L43" s="7"/>
      <c r="M43" s="7"/>
      <c r="N43" s="7"/>
      <c r="O43" s="7"/>
      <c r="P43" s="7"/>
      <c r="Q43" s="10">
        <f t="shared" si="3"/>
        <v>0</v>
      </c>
    </row>
    <row r="44" spans="2:17" ht="15.75" customHeight="1" x14ac:dyDescent="0.25">
      <c r="B44" s="9">
        <f t="shared" si="1"/>
        <v>36</v>
      </c>
      <c r="C44" s="9"/>
      <c r="D44" s="135"/>
      <c r="E44" s="84"/>
      <c r="F44" s="84"/>
      <c r="G44" s="84"/>
      <c r="H44" s="84"/>
      <c r="I44" s="85"/>
      <c r="J44" s="7"/>
      <c r="K44" s="7"/>
      <c r="L44" s="7"/>
      <c r="M44" s="7"/>
      <c r="N44" s="7"/>
      <c r="O44" s="7"/>
      <c r="P44" s="7"/>
      <c r="Q44" s="10">
        <f t="shared" si="3"/>
        <v>0</v>
      </c>
    </row>
    <row r="45" spans="2:17" ht="15.75" customHeight="1" x14ac:dyDescent="0.25">
      <c r="B45" s="9">
        <f t="shared" si="1"/>
        <v>37</v>
      </c>
      <c r="C45" s="9"/>
      <c r="D45" s="135"/>
      <c r="E45" s="84"/>
      <c r="F45" s="84"/>
      <c r="G45" s="84"/>
      <c r="H45" s="84"/>
      <c r="I45" s="85"/>
      <c r="J45" s="7"/>
      <c r="K45" s="7"/>
      <c r="L45" s="7"/>
      <c r="M45" s="7"/>
      <c r="N45" s="7"/>
      <c r="O45" s="7"/>
      <c r="P45" s="7"/>
      <c r="Q45" s="10">
        <f t="shared" si="3"/>
        <v>0</v>
      </c>
    </row>
    <row r="46" spans="2:17" ht="15.75" customHeight="1" x14ac:dyDescent="0.25">
      <c r="B46" s="9">
        <f t="shared" si="1"/>
        <v>38</v>
      </c>
      <c r="C46" s="11"/>
      <c r="D46" s="83"/>
      <c r="E46" s="84"/>
      <c r="F46" s="84"/>
      <c r="G46" s="84"/>
      <c r="H46" s="84"/>
      <c r="I46" s="85"/>
      <c r="J46" s="7"/>
      <c r="K46" s="7"/>
      <c r="L46" s="7"/>
      <c r="M46" s="7"/>
      <c r="N46" s="7"/>
      <c r="O46" s="7"/>
      <c r="P46" s="7"/>
      <c r="Q46" s="10">
        <f t="shared" si="3"/>
        <v>0</v>
      </c>
    </row>
    <row r="47" spans="2:17" ht="15.75" customHeight="1" x14ac:dyDescent="0.25">
      <c r="B47" s="9">
        <f t="shared" si="1"/>
        <v>39</v>
      </c>
      <c r="C47" s="11"/>
      <c r="D47" s="83"/>
      <c r="E47" s="84"/>
      <c r="F47" s="84"/>
      <c r="G47" s="84"/>
      <c r="H47" s="84"/>
      <c r="I47" s="85"/>
      <c r="J47" s="7"/>
      <c r="K47" s="7"/>
      <c r="L47" s="7"/>
      <c r="M47" s="7"/>
      <c r="N47" s="7"/>
      <c r="O47" s="7"/>
      <c r="P47" s="7"/>
      <c r="Q47" s="10">
        <f t="shared" si="3"/>
        <v>0</v>
      </c>
    </row>
    <row r="48" spans="2:17" ht="15.75" customHeight="1" x14ac:dyDescent="0.25">
      <c r="B48" s="9">
        <f t="shared" si="1"/>
        <v>40</v>
      </c>
      <c r="C48" s="11"/>
      <c r="D48" s="83"/>
      <c r="E48" s="84"/>
      <c r="F48" s="84"/>
      <c r="G48" s="84"/>
      <c r="H48" s="84"/>
      <c r="I48" s="85"/>
      <c r="J48" s="7"/>
      <c r="K48" s="7"/>
      <c r="L48" s="7"/>
      <c r="M48" s="7"/>
      <c r="N48" s="7"/>
      <c r="O48" s="7"/>
      <c r="P48" s="7"/>
      <c r="Q48" s="10">
        <f t="shared" si="3"/>
        <v>0</v>
      </c>
    </row>
    <row r="49" spans="2:17" ht="15.75" customHeight="1" x14ac:dyDescent="0.25">
      <c r="B49" s="9">
        <f t="shared" si="1"/>
        <v>41</v>
      </c>
      <c r="C49" s="11"/>
      <c r="D49" s="83"/>
      <c r="E49" s="84"/>
      <c r="F49" s="84"/>
      <c r="G49" s="84"/>
      <c r="H49" s="84"/>
      <c r="I49" s="85"/>
      <c r="J49" s="7"/>
      <c r="K49" s="7"/>
      <c r="L49" s="7"/>
      <c r="M49" s="7"/>
      <c r="N49" s="7"/>
      <c r="O49" s="7"/>
      <c r="P49" s="7"/>
      <c r="Q49" s="10">
        <f t="shared" si="3"/>
        <v>0</v>
      </c>
    </row>
    <row r="50" spans="2:17" ht="15.75" customHeight="1" x14ac:dyDescent="0.25">
      <c r="B50" s="9">
        <f t="shared" si="1"/>
        <v>42</v>
      </c>
      <c r="C50" s="11"/>
      <c r="D50" s="83"/>
      <c r="E50" s="84"/>
      <c r="F50" s="84"/>
      <c r="G50" s="84"/>
      <c r="H50" s="84"/>
      <c r="I50" s="85"/>
      <c r="J50" s="7"/>
      <c r="K50" s="7"/>
      <c r="L50" s="7"/>
      <c r="M50" s="7"/>
      <c r="N50" s="7"/>
      <c r="O50" s="7"/>
      <c r="P50" s="7"/>
      <c r="Q50" s="10">
        <f t="shared" si="3"/>
        <v>0</v>
      </c>
    </row>
    <row r="51" spans="2:17" ht="15.75" customHeight="1" x14ac:dyDescent="0.25">
      <c r="B51" s="9">
        <f t="shared" si="1"/>
        <v>43</v>
      </c>
      <c r="C51" s="11"/>
      <c r="D51" s="83"/>
      <c r="E51" s="84"/>
      <c r="F51" s="84"/>
      <c r="G51" s="84"/>
      <c r="H51" s="84"/>
      <c r="I51" s="85"/>
      <c r="J51" s="7"/>
      <c r="K51" s="7"/>
      <c r="L51" s="7"/>
      <c r="M51" s="7"/>
      <c r="N51" s="7"/>
      <c r="O51" s="7"/>
      <c r="P51" s="7"/>
      <c r="Q51" s="10">
        <f t="shared" si="3"/>
        <v>0</v>
      </c>
    </row>
    <row r="52" spans="2:17" ht="15.75" customHeight="1" x14ac:dyDescent="0.25">
      <c r="B52" s="9">
        <f t="shared" si="1"/>
        <v>44</v>
      </c>
      <c r="C52" s="11"/>
      <c r="D52" s="83"/>
      <c r="E52" s="84"/>
      <c r="F52" s="84"/>
      <c r="G52" s="84"/>
      <c r="H52" s="84"/>
      <c r="I52" s="85"/>
      <c r="J52" s="7"/>
      <c r="K52" s="7"/>
      <c r="L52" s="7"/>
      <c r="M52" s="7"/>
      <c r="N52" s="7"/>
      <c r="O52" s="7"/>
      <c r="P52" s="7"/>
      <c r="Q52" s="10">
        <f t="shared" si="3"/>
        <v>0</v>
      </c>
    </row>
    <row r="53" spans="2:17" ht="15.75" customHeight="1" x14ac:dyDescent="0.25">
      <c r="B53" s="9">
        <f t="shared" si="1"/>
        <v>45</v>
      </c>
      <c r="C53" s="11"/>
      <c r="D53" s="83"/>
      <c r="E53" s="84"/>
      <c r="F53" s="84"/>
      <c r="G53" s="84"/>
      <c r="H53" s="84"/>
      <c r="I53" s="85"/>
      <c r="J53" s="7"/>
      <c r="K53" s="7"/>
      <c r="L53" s="7"/>
      <c r="M53" s="7"/>
      <c r="N53" s="7"/>
      <c r="O53" s="7"/>
      <c r="P53" s="7"/>
      <c r="Q53" s="10">
        <f t="shared" si="3"/>
        <v>0</v>
      </c>
    </row>
    <row r="54" spans="2:17" ht="15.75" customHeight="1" x14ac:dyDescent="0.25">
      <c r="C54" s="6"/>
      <c r="D54" s="115"/>
      <c r="E54" s="84"/>
      <c r="F54" s="84"/>
      <c r="G54" s="84"/>
      <c r="H54" s="84"/>
      <c r="I54" s="85"/>
      <c r="J54" s="6"/>
      <c r="K54" s="6"/>
      <c r="L54" s="6"/>
      <c r="M54" s="6"/>
      <c r="N54" s="6"/>
      <c r="O54" s="6"/>
      <c r="P54" s="6"/>
      <c r="Q54" s="10">
        <f t="shared" si="3"/>
        <v>0</v>
      </c>
    </row>
    <row r="55" spans="2:17" ht="15.75" customHeight="1" x14ac:dyDescent="0.25">
      <c r="C55" s="108"/>
      <c r="D55" s="109"/>
      <c r="E55" s="3"/>
      <c r="H55" s="124" t="s">
        <v>19</v>
      </c>
      <c r="I55" s="75"/>
      <c r="J55" s="12">
        <v>17</v>
      </c>
      <c r="K55" s="12">
        <f t="shared" ref="K55:P55" si="4">COUNTIF(K9:K54,"&gt;=70")</f>
        <v>16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3">
        <f>COUNTIF(Q9:Q49,"&gt;=70")</f>
        <v>0</v>
      </c>
    </row>
    <row r="56" spans="2:17" ht="15.75" customHeight="1" x14ac:dyDescent="0.25">
      <c r="C56" s="108"/>
      <c r="D56" s="109"/>
      <c r="E56" s="2"/>
      <c r="H56" s="122" t="s">
        <v>20</v>
      </c>
      <c r="I56" s="85"/>
      <c r="J56" s="14">
        <v>2</v>
      </c>
      <c r="K56" s="14">
        <f t="shared" ref="K56:Q56" si="5">COUNTIF(K9:K54,"&lt;70")</f>
        <v>1</v>
      </c>
      <c r="L56" s="14">
        <f t="shared" si="5"/>
        <v>13</v>
      </c>
      <c r="M56" s="14">
        <f t="shared" si="5"/>
        <v>13</v>
      </c>
      <c r="N56" s="14">
        <f t="shared" si="5"/>
        <v>13</v>
      </c>
      <c r="O56" s="14">
        <f t="shared" si="5"/>
        <v>13</v>
      </c>
      <c r="P56" s="14">
        <f t="shared" si="5"/>
        <v>13</v>
      </c>
      <c r="Q56" s="14">
        <f t="shared" si="5"/>
        <v>39</v>
      </c>
    </row>
    <row r="57" spans="2:17" ht="15.75" customHeight="1" x14ac:dyDescent="0.25">
      <c r="C57" s="108"/>
      <c r="D57" s="109"/>
      <c r="E57" s="109"/>
      <c r="H57" s="122" t="s">
        <v>21</v>
      </c>
      <c r="I57" s="85"/>
      <c r="J57" s="14">
        <v>19</v>
      </c>
      <c r="K57" s="14">
        <f t="shared" ref="K57:Q57" si="6">COUNT(K9:K54)</f>
        <v>17</v>
      </c>
      <c r="L57" s="14">
        <f t="shared" si="6"/>
        <v>13</v>
      </c>
      <c r="M57" s="14">
        <f t="shared" si="6"/>
        <v>13</v>
      </c>
      <c r="N57" s="14">
        <f t="shared" si="6"/>
        <v>13</v>
      </c>
      <c r="O57" s="14">
        <f t="shared" si="6"/>
        <v>13</v>
      </c>
      <c r="P57" s="14">
        <f t="shared" si="6"/>
        <v>13</v>
      </c>
      <c r="Q57" s="14">
        <f t="shared" si="6"/>
        <v>39</v>
      </c>
    </row>
    <row r="58" spans="2:17" ht="15.75" customHeight="1" x14ac:dyDescent="0.25">
      <c r="C58" s="108"/>
      <c r="D58" s="109"/>
      <c r="E58" s="3"/>
      <c r="F58" s="15"/>
      <c r="H58" s="123" t="s">
        <v>22</v>
      </c>
      <c r="I58" s="85"/>
      <c r="J58" s="16">
        <f t="shared" ref="J58:Q58" si="7">J55/J57</f>
        <v>0.89473684210526316</v>
      </c>
      <c r="K58" s="17">
        <f t="shared" si="7"/>
        <v>0.94117647058823528</v>
      </c>
      <c r="L58" s="17">
        <f t="shared" si="7"/>
        <v>0</v>
      </c>
      <c r="M58" s="17">
        <f t="shared" si="7"/>
        <v>0</v>
      </c>
      <c r="N58" s="17">
        <f t="shared" si="7"/>
        <v>0</v>
      </c>
      <c r="O58" s="17">
        <f t="shared" si="7"/>
        <v>0</v>
      </c>
      <c r="P58" s="17">
        <f t="shared" si="7"/>
        <v>0</v>
      </c>
      <c r="Q58" s="17">
        <f t="shared" si="7"/>
        <v>0</v>
      </c>
    </row>
    <row r="59" spans="2:17" ht="15.75" customHeight="1" x14ac:dyDescent="0.25">
      <c r="C59" s="108"/>
      <c r="D59" s="109"/>
      <c r="E59" s="3"/>
      <c r="F59" s="15"/>
      <c r="H59" s="123" t="s">
        <v>23</v>
      </c>
      <c r="I59" s="85"/>
      <c r="J59" s="16">
        <f t="shared" ref="J59:Q59" si="8">J56/J57</f>
        <v>0.10526315789473684</v>
      </c>
      <c r="K59" s="16">
        <f t="shared" si="8"/>
        <v>5.8823529411764705E-2</v>
      </c>
      <c r="L59" s="17">
        <f t="shared" si="8"/>
        <v>1</v>
      </c>
      <c r="M59" s="17">
        <f t="shared" si="8"/>
        <v>1</v>
      </c>
      <c r="N59" s="17">
        <f t="shared" si="8"/>
        <v>1</v>
      </c>
      <c r="O59" s="17">
        <f t="shared" si="8"/>
        <v>1</v>
      </c>
      <c r="P59" s="17">
        <f t="shared" si="8"/>
        <v>1</v>
      </c>
      <c r="Q59" s="17">
        <f t="shared" si="8"/>
        <v>1</v>
      </c>
    </row>
    <row r="60" spans="2:17" ht="15.75" customHeight="1" x14ac:dyDescent="0.25">
      <c r="C60" s="108"/>
      <c r="D60" s="109"/>
      <c r="E60" s="2"/>
      <c r="F60" s="15"/>
    </row>
    <row r="61" spans="2:17" ht="15.75" customHeight="1" x14ac:dyDescent="0.25">
      <c r="C61" s="3"/>
      <c r="D61" s="3"/>
      <c r="E61" s="2"/>
      <c r="F61" s="15"/>
    </row>
    <row r="62" spans="2:17" ht="15.75" customHeight="1" x14ac:dyDescent="0.25">
      <c r="J62" s="120"/>
      <c r="K62" s="74"/>
      <c r="L62" s="74"/>
      <c r="M62" s="74"/>
      <c r="N62" s="74"/>
      <c r="O62" s="74"/>
      <c r="P62" s="74"/>
    </row>
    <row r="63" spans="2:17" ht="15.75" customHeight="1" x14ac:dyDescent="0.25">
      <c r="J63" s="121" t="s">
        <v>24</v>
      </c>
      <c r="K63" s="71"/>
      <c r="L63" s="71"/>
      <c r="M63" s="71"/>
      <c r="N63" s="71"/>
      <c r="O63" s="71"/>
      <c r="P63" s="71"/>
    </row>
    <row r="64" spans="2:1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7">
    <mergeCell ref="I6:J6"/>
    <mergeCell ref="K6:P6"/>
    <mergeCell ref="D6:G6"/>
    <mergeCell ref="D8:I8"/>
    <mergeCell ref="D39:I39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47:I47"/>
    <mergeCell ref="D42:I42"/>
    <mergeCell ref="D43:I43"/>
    <mergeCell ref="D44:I44"/>
    <mergeCell ref="D45:I45"/>
    <mergeCell ref="D46:I46"/>
    <mergeCell ref="B2:P2"/>
    <mergeCell ref="C3:P3"/>
    <mergeCell ref="D4:G4"/>
    <mergeCell ref="J4:K4"/>
    <mergeCell ref="N4:O4"/>
    <mergeCell ref="J63:P63"/>
    <mergeCell ref="C55:D55"/>
    <mergeCell ref="C56:D56"/>
    <mergeCell ref="H56:I56"/>
    <mergeCell ref="C57:E57"/>
    <mergeCell ref="H57:I57"/>
    <mergeCell ref="C58:D58"/>
    <mergeCell ref="C59:D59"/>
    <mergeCell ref="C60:D60"/>
    <mergeCell ref="H55:I55"/>
    <mergeCell ref="D48:I48"/>
    <mergeCell ref="D49:I49"/>
    <mergeCell ref="H58:I58"/>
    <mergeCell ref="H59:I59"/>
    <mergeCell ref="J62:P62"/>
    <mergeCell ref="D52:I52"/>
    <mergeCell ref="D53:I53"/>
    <mergeCell ref="D54:I54"/>
    <mergeCell ref="D50:I50"/>
    <mergeCell ref="D51:I51"/>
    <mergeCell ref="T26:V26"/>
    <mergeCell ref="D41:I41"/>
    <mergeCell ref="D27:I27"/>
    <mergeCell ref="D40:I40"/>
    <mergeCell ref="D32:I32"/>
    <mergeCell ref="D33:I33"/>
    <mergeCell ref="D34:I34"/>
    <mergeCell ref="D35:I35"/>
    <mergeCell ref="D28:I28"/>
    <mergeCell ref="D26:I26"/>
    <mergeCell ref="D31:I31"/>
    <mergeCell ref="D36:I36"/>
    <mergeCell ref="D37:I37"/>
    <mergeCell ref="D38:I38"/>
    <mergeCell ref="D25:I25"/>
    <mergeCell ref="D20:I20"/>
    <mergeCell ref="D21:I21"/>
    <mergeCell ref="D22:I22"/>
    <mergeCell ref="D23:I23"/>
    <mergeCell ref="D24:I24"/>
  </mergeCells>
  <pageMargins left="0.23622047244094491" right="0.23622047244094491" top="0.74803149606299213" bottom="0.74803149606299213" header="0" footer="0"/>
  <pageSetup scale="7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1000"/>
  <sheetViews>
    <sheetView tabSelected="1" topLeftCell="A45" workbookViewId="0">
      <selection activeCell="K11" sqref="K11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26" width="10.7109375" customWidth="1"/>
  </cols>
  <sheetData>
    <row r="2" spans="2:18" ht="15.75" x14ac:dyDescent="0.25">
      <c r="B2" s="116" t="s">
        <v>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"/>
      <c r="R2" s="1"/>
    </row>
    <row r="3" spans="2:18" x14ac:dyDescent="0.25">
      <c r="C3" s="117" t="s">
        <v>1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3"/>
      <c r="R3" s="3"/>
    </row>
    <row r="4" spans="2:18" x14ac:dyDescent="0.25">
      <c r="C4" s="4" t="s">
        <v>2</v>
      </c>
      <c r="D4" s="146" t="s">
        <v>253</v>
      </c>
      <c r="E4" s="74"/>
      <c r="F4" s="74"/>
      <c r="G4" s="74"/>
      <c r="I4" s="4" t="s">
        <v>3</v>
      </c>
      <c r="J4" s="140" t="s">
        <v>78</v>
      </c>
      <c r="K4" s="74"/>
      <c r="M4" s="4" t="s">
        <v>4</v>
      </c>
      <c r="N4" s="119">
        <v>45357</v>
      </c>
      <c r="O4" s="74"/>
    </row>
    <row r="5" spans="2:18" ht="6.75" customHeight="1" x14ac:dyDescent="0.25">
      <c r="D5" s="5"/>
      <c r="E5" s="5"/>
      <c r="F5" s="5"/>
      <c r="G5" s="5"/>
    </row>
    <row r="6" spans="2:18" x14ac:dyDescent="0.25">
      <c r="C6" s="4" t="s">
        <v>5</v>
      </c>
      <c r="D6" s="140" t="s">
        <v>257</v>
      </c>
      <c r="E6" s="74"/>
      <c r="F6" s="74"/>
      <c r="G6" s="74"/>
      <c r="I6" s="108" t="s">
        <v>6</v>
      </c>
      <c r="J6" s="109"/>
      <c r="K6" s="113" t="s">
        <v>25</v>
      </c>
      <c r="L6" s="74"/>
      <c r="M6" s="74"/>
      <c r="N6" s="74"/>
      <c r="O6" s="74"/>
      <c r="P6" s="74"/>
    </row>
    <row r="7" spans="2:18" ht="11.25" customHeight="1" x14ac:dyDescent="0.25"/>
    <row r="8" spans="2:18" x14ac:dyDescent="0.25">
      <c r="B8" s="6" t="s">
        <v>8</v>
      </c>
      <c r="C8" s="6" t="s">
        <v>9</v>
      </c>
      <c r="D8" s="129" t="s">
        <v>10</v>
      </c>
      <c r="E8" s="71"/>
      <c r="F8" s="71"/>
      <c r="G8" s="71"/>
      <c r="H8" s="71"/>
      <c r="I8" s="72"/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8" t="s">
        <v>18</v>
      </c>
    </row>
    <row r="9" spans="2:18" x14ac:dyDescent="0.25">
      <c r="B9" s="9">
        <v>1</v>
      </c>
      <c r="C9" t="s">
        <v>209</v>
      </c>
      <c r="D9" s="145" t="s">
        <v>168</v>
      </c>
      <c r="E9" s="145"/>
      <c r="F9" s="145"/>
      <c r="G9" s="145"/>
      <c r="H9" s="145"/>
      <c r="I9" s="145"/>
      <c r="J9" s="43">
        <v>90</v>
      </c>
      <c r="K9" s="7">
        <v>95</v>
      </c>
      <c r="L9" s="7"/>
      <c r="M9" s="7"/>
      <c r="N9" s="7"/>
      <c r="O9" s="7"/>
      <c r="P9" s="7"/>
      <c r="Q9" s="10">
        <f t="shared" ref="Q9:Q53" si="0">SUM(J9:P9)/7</f>
        <v>26.428571428571427</v>
      </c>
    </row>
    <row r="10" spans="2:18" x14ac:dyDescent="0.25">
      <c r="B10" s="9">
        <f t="shared" ref="B10:B53" si="1">B9+1</f>
        <v>2</v>
      </c>
      <c r="C10" t="s">
        <v>210</v>
      </c>
      <c r="D10" s="145" t="s">
        <v>169</v>
      </c>
      <c r="E10" s="145"/>
      <c r="F10" s="145"/>
      <c r="G10" s="145"/>
      <c r="H10" s="145"/>
      <c r="I10" s="145"/>
      <c r="J10" s="43">
        <v>95</v>
      </c>
      <c r="K10" s="7">
        <v>80</v>
      </c>
      <c r="L10" s="7"/>
      <c r="M10" s="7"/>
      <c r="N10" s="7"/>
      <c r="O10" s="7"/>
      <c r="P10" s="7"/>
      <c r="Q10" s="10">
        <f t="shared" si="0"/>
        <v>25</v>
      </c>
    </row>
    <row r="11" spans="2:18" x14ac:dyDescent="0.25">
      <c r="B11" s="9">
        <f t="shared" si="1"/>
        <v>3</v>
      </c>
      <c r="C11" t="s">
        <v>211</v>
      </c>
      <c r="D11" s="145" t="s">
        <v>170</v>
      </c>
      <c r="E11" s="145"/>
      <c r="F11" s="145"/>
      <c r="G11" s="145"/>
      <c r="H11" s="145"/>
      <c r="I11" s="145"/>
      <c r="J11" s="43">
        <v>90</v>
      </c>
      <c r="K11" s="7">
        <v>90</v>
      </c>
      <c r="L11" s="7"/>
      <c r="M11" s="7"/>
      <c r="N11" s="7"/>
      <c r="O11" s="7"/>
      <c r="P11" s="7"/>
      <c r="Q11" s="10">
        <f t="shared" si="0"/>
        <v>25.714285714285715</v>
      </c>
    </row>
    <row r="12" spans="2:18" x14ac:dyDescent="0.25">
      <c r="B12" s="9">
        <f t="shared" si="1"/>
        <v>4</v>
      </c>
      <c r="C12" t="s">
        <v>212</v>
      </c>
      <c r="D12" s="145" t="s">
        <v>171</v>
      </c>
      <c r="E12" s="145"/>
      <c r="F12" s="145"/>
      <c r="G12" s="145"/>
      <c r="H12" s="145"/>
      <c r="I12" s="145"/>
      <c r="J12" s="43">
        <v>90</v>
      </c>
      <c r="K12" s="7">
        <v>95</v>
      </c>
      <c r="L12" s="7"/>
      <c r="M12" s="7"/>
      <c r="N12" s="7"/>
      <c r="O12" s="7"/>
      <c r="P12" s="7"/>
      <c r="Q12" s="10">
        <f t="shared" si="0"/>
        <v>26.428571428571427</v>
      </c>
    </row>
    <row r="13" spans="2:18" x14ac:dyDescent="0.25">
      <c r="B13" s="9">
        <f t="shared" si="1"/>
        <v>5</v>
      </c>
      <c r="C13" t="s">
        <v>213</v>
      </c>
      <c r="D13" s="145" t="s">
        <v>172</v>
      </c>
      <c r="E13" s="145"/>
      <c r="F13" s="145"/>
      <c r="G13" s="145"/>
      <c r="H13" s="145"/>
      <c r="I13" s="145"/>
      <c r="J13" s="43">
        <v>98</v>
      </c>
      <c r="K13" s="7">
        <v>98</v>
      </c>
      <c r="L13" s="7"/>
      <c r="M13" s="7"/>
      <c r="N13" s="7"/>
      <c r="O13" s="7"/>
      <c r="P13" s="7"/>
      <c r="Q13" s="10">
        <f t="shared" si="0"/>
        <v>28</v>
      </c>
    </row>
    <row r="14" spans="2:18" x14ac:dyDescent="0.25">
      <c r="B14" s="9">
        <f t="shared" si="1"/>
        <v>6</v>
      </c>
      <c r="C14" t="s">
        <v>214</v>
      </c>
      <c r="D14" s="145" t="s">
        <v>173</v>
      </c>
      <c r="E14" s="145"/>
      <c r="F14" s="145"/>
      <c r="G14" s="145"/>
      <c r="H14" s="145"/>
      <c r="I14" s="145"/>
      <c r="J14" s="43">
        <v>90</v>
      </c>
      <c r="K14" s="7">
        <v>95</v>
      </c>
      <c r="L14" s="7"/>
      <c r="M14" s="7"/>
      <c r="N14" s="7"/>
      <c r="O14" s="7"/>
      <c r="P14" s="7"/>
      <c r="Q14" s="10">
        <f t="shared" si="0"/>
        <v>26.428571428571427</v>
      </c>
    </row>
    <row r="15" spans="2:18" x14ac:dyDescent="0.25">
      <c r="B15" s="9">
        <f t="shared" si="1"/>
        <v>7</v>
      </c>
      <c r="C15" t="s">
        <v>215</v>
      </c>
      <c r="D15" s="145" t="s">
        <v>174</v>
      </c>
      <c r="E15" s="145"/>
      <c r="F15" s="145"/>
      <c r="G15" s="145"/>
      <c r="H15" s="145"/>
      <c r="I15" s="145"/>
      <c r="J15" s="43">
        <v>80</v>
      </c>
      <c r="K15" s="7">
        <v>98</v>
      </c>
      <c r="L15" s="7"/>
      <c r="M15" s="7"/>
      <c r="N15" s="7"/>
      <c r="O15" s="7"/>
      <c r="P15" s="7"/>
      <c r="Q15" s="10">
        <f t="shared" si="0"/>
        <v>25.428571428571427</v>
      </c>
    </row>
    <row r="16" spans="2:18" x14ac:dyDescent="0.25">
      <c r="B16" s="9">
        <f t="shared" si="1"/>
        <v>8</v>
      </c>
      <c r="C16" t="s">
        <v>216</v>
      </c>
      <c r="D16" s="145" t="s">
        <v>175</v>
      </c>
      <c r="E16" s="145"/>
      <c r="F16" s="145"/>
      <c r="G16" s="145"/>
      <c r="H16" s="145"/>
      <c r="I16" s="145"/>
      <c r="J16" s="43">
        <v>90</v>
      </c>
      <c r="K16" s="7">
        <v>98</v>
      </c>
      <c r="L16" s="7"/>
      <c r="M16" s="7"/>
      <c r="N16" s="7"/>
      <c r="O16" s="7"/>
      <c r="P16" s="7"/>
      <c r="Q16" s="10">
        <f t="shared" si="0"/>
        <v>26.857142857142858</v>
      </c>
    </row>
    <row r="17" spans="2:17" x14ac:dyDescent="0.25">
      <c r="B17" s="9">
        <f t="shared" si="1"/>
        <v>9</v>
      </c>
      <c r="C17" t="s">
        <v>217</v>
      </c>
      <c r="D17" s="145" t="s">
        <v>176</v>
      </c>
      <c r="E17" s="145"/>
      <c r="F17" s="145"/>
      <c r="G17" s="145"/>
      <c r="H17" s="145"/>
      <c r="I17" s="145"/>
      <c r="J17" s="43">
        <v>98</v>
      </c>
      <c r="K17" s="7">
        <v>90</v>
      </c>
      <c r="L17" s="7"/>
      <c r="M17" s="7"/>
      <c r="N17" s="7"/>
      <c r="O17" s="7"/>
      <c r="P17" s="7"/>
      <c r="Q17" s="10">
        <f t="shared" si="0"/>
        <v>26.857142857142858</v>
      </c>
    </row>
    <row r="18" spans="2:17" x14ac:dyDescent="0.25">
      <c r="B18" s="9">
        <f t="shared" si="1"/>
        <v>10</v>
      </c>
      <c r="C18" t="s">
        <v>218</v>
      </c>
      <c r="D18" s="145" t="s">
        <v>177</v>
      </c>
      <c r="E18" s="145"/>
      <c r="F18" s="145"/>
      <c r="G18" s="145"/>
      <c r="H18" s="145"/>
      <c r="I18" s="145"/>
      <c r="J18" s="43">
        <v>90</v>
      </c>
      <c r="K18" s="7">
        <v>90</v>
      </c>
      <c r="L18" s="7"/>
      <c r="M18" s="7"/>
      <c r="N18" s="7"/>
      <c r="O18" s="7"/>
      <c r="P18" s="7"/>
      <c r="Q18" s="10">
        <f t="shared" si="0"/>
        <v>25.714285714285715</v>
      </c>
    </row>
    <row r="19" spans="2:17" x14ac:dyDescent="0.25">
      <c r="B19" s="9">
        <f t="shared" si="1"/>
        <v>11</v>
      </c>
      <c r="C19" t="s">
        <v>219</v>
      </c>
      <c r="D19" s="145" t="s">
        <v>178</v>
      </c>
      <c r="E19" s="145"/>
      <c r="F19" s="145"/>
      <c r="G19" s="145"/>
      <c r="H19" s="145"/>
      <c r="I19" s="145"/>
      <c r="J19" s="43">
        <v>95</v>
      </c>
      <c r="K19" s="7">
        <v>95</v>
      </c>
      <c r="L19" s="7"/>
      <c r="M19" s="7"/>
      <c r="N19" s="7"/>
      <c r="O19" s="7"/>
      <c r="P19" s="7"/>
      <c r="Q19" s="10">
        <f t="shared" si="0"/>
        <v>27.142857142857142</v>
      </c>
    </row>
    <row r="20" spans="2:17" x14ac:dyDescent="0.25">
      <c r="B20" s="9">
        <f t="shared" si="1"/>
        <v>12</v>
      </c>
      <c r="C20" t="s">
        <v>220</v>
      </c>
      <c r="D20" s="145" t="s">
        <v>179</v>
      </c>
      <c r="E20" s="145"/>
      <c r="F20" s="145"/>
      <c r="G20" s="145"/>
      <c r="H20" s="145"/>
      <c r="I20" s="145"/>
      <c r="J20" s="43">
        <v>90</v>
      </c>
      <c r="K20" s="7">
        <v>90</v>
      </c>
      <c r="L20" s="7"/>
      <c r="M20" s="7"/>
      <c r="N20" s="7"/>
      <c r="O20" s="7"/>
      <c r="P20" s="7"/>
      <c r="Q20" s="10">
        <f t="shared" si="0"/>
        <v>25.714285714285715</v>
      </c>
    </row>
    <row r="21" spans="2:17" ht="15.75" customHeight="1" x14ac:dyDescent="0.25">
      <c r="B21" s="9">
        <f t="shared" si="1"/>
        <v>13</v>
      </c>
      <c r="C21" t="s">
        <v>221</v>
      </c>
      <c r="D21" s="145" t="s">
        <v>180</v>
      </c>
      <c r="E21" s="145"/>
      <c r="F21" s="145"/>
      <c r="G21" s="145"/>
      <c r="H21" s="145"/>
      <c r="I21" s="145"/>
      <c r="J21" s="43">
        <v>95</v>
      </c>
      <c r="K21" s="7">
        <v>90</v>
      </c>
      <c r="L21" s="7"/>
      <c r="M21" s="7"/>
      <c r="N21" s="7"/>
      <c r="O21" s="7"/>
      <c r="P21" s="7"/>
      <c r="Q21" s="10">
        <f t="shared" si="0"/>
        <v>26.428571428571427</v>
      </c>
    </row>
    <row r="22" spans="2:17" ht="15.75" customHeight="1" x14ac:dyDescent="0.25">
      <c r="B22" s="9">
        <f t="shared" si="1"/>
        <v>14</v>
      </c>
      <c r="C22" t="s">
        <v>222</v>
      </c>
      <c r="D22" s="145" t="s">
        <v>181</v>
      </c>
      <c r="E22" s="145"/>
      <c r="F22" s="145"/>
      <c r="G22" s="145"/>
      <c r="H22" s="145"/>
      <c r="I22" s="145"/>
      <c r="J22" s="43">
        <v>90</v>
      </c>
      <c r="K22" s="7">
        <v>95</v>
      </c>
      <c r="L22" s="7"/>
      <c r="M22" s="7"/>
      <c r="N22" s="7"/>
      <c r="O22" s="7"/>
      <c r="P22" s="7"/>
      <c r="Q22" s="10">
        <f t="shared" si="0"/>
        <v>26.428571428571427</v>
      </c>
    </row>
    <row r="23" spans="2:17" ht="15.75" customHeight="1" x14ac:dyDescent="0.25">
      <c r="B23" s="9">
        <f t="shared" si="1"/>
        <v>15</v>
      </c>
      <c r="C23" t="s">
        <v>223</v>
      </c>
      <c r="D23" s="145" t="s">
        <v>182</v>
      </c>
      <c r="E23" s="145"/>
      <c r="F23" s="145"/>
      <c r="G23" s="145"/>
      <c r="H23" s="145"/>
      <c r="I23" s="145"/>
      <c r="J23" s="43">
        <v>90</v>
      </c>
      <c r="K23" s="7">
        <v>90</v>
      </c>
      <c r="L23" s="7"/>
      <c r="M23" s="7"/>
      <c r="N23" s="7"/>
      <c r="O23" s="7"/>
      <c r="P23" s="7"/>
      <c r="Q23" s="10">
        <f t="shared" si="0"/>
        <v>25.714285714285715</v>
      </c>
    </row>
    <row r="24" spans="2:17" ht="15.75" customHeight="1" x14ac:dyDescent="0.25">
      <c r="B24" s="9">
        <f t="shared" si="1"/>
        <v>16</v>
      </c>
      <c r="C24" t="s">
        <v>224</v>
      </c>
      <c r="D24" s="145" t="s">
        <v>183</v>
      </c>
      <c r="E24" s="145"/>
      <c r="F24" s="145"/>
      <c r="G24" s="145"/>
      <c r="H24" s="145"/>
      <c r="I24" s="145"/>
      <c r="J24" s="43">
        <v>100</v>
      </c>
      <c r="K24" s="7">
        <v>98</v>
      </c>
      <c r="L24" s="7"/>
      <c r="M24" s="7"/>
      <c r="N24" s="7"/>
      <c r="O24" s="7"/>
      <c r="P24" s="7"/>
      <c r="Q24" s="10">
        <f t="shared" si="0"/>
        <v>28.285714285714285</v>
      </c>
    </row>
    <row r="25" spans="2:17" ht="15.75" customHeight="1" x14ac:dyDescent="0.25">
      <c r="B25" s="9">
        <f t="shared" si="1"/>
        <v>17</v>
      </c>
      <c r="C25" t="s">
        <v>225</v>
      </c>
      <c r="D25" s="145" t="s">
        <v>184</v>
      </c>
      <c r="E25" s="145"/>
      <c r="F25" s="145"/>
      <c r="G25" s="145"/>
      <c r="H25" s="145"/>
      <c r="I25" s="145"/>
      <c r="J25" s="43">
        <v>100</v>
      </c>
      <c r="K25" s="7">
        <v>95</v>
      </c>
      <c r="L25" s="7"/>
      <c r="M25" s="7"/>
      <c r="N25" s="7"/>
      <c r="O25" s="7"/>
      <c r="P25" s="7"/>
      <c r="Q25" s="10">
        <f t="shared" si="0"/>
        <v>27.857142857142858</v>
      </c>
    </row>
    <row r="26" spans="2:17" ht="15.75" customHeight="1" x14ac:dyDescent="0.25">
      <c r="B26" s="9">
        <f t="shared" si="1"/>
        <v>18</v>
      </c>
      <c r="C26" t="s">
        <v>226</v>
      </c>
      <c r="D26" s="145" t="s">
        <v>185</v>
      </c>
      <c r="E26" s="145"/>
      <c r="F26" s="145"/>
      <c r="G26" s="145"/>
      <c r="H26" s="145"/>
      <c r="I26" s="145"/>
      <c r="J26" s="43">
        <v>98</v>
      </c>
      <c r="K26" s="7">
        <v>95</v>
      </c>
      <c r="L26" s="7"/>
      <c r="M26" s="7"/>
      <c r="N26" s="7"/>
      <c r="O26" s="7"/>
      <c r="P26" s="7"/>
      <c r="Q26" s="10">
        <f t="shared" si="0"/>
        <v>27.571428571428573</v>
      </c>
    </row>
    <row r="27" spans="2:17" ht="15.75" customHeight="1" x14ac:dyDescent="0.25">
      <c r="B27" s="9">
        <f t="shared" si="1"/>
        <v>19</v>
      </c>
      <c r="C27" t="s">
        <v>227</v>
      </c>
      <c r="D27" s="145" t="s">
        <v>186</v>
      </c>
      <c r="E27" s="145"/>
      <c r="F27" s="145"/>
      <c r="G27" s="145"/>
      <c r="H27" s="145"/>
      <c r="I27" s="145"/>
      <c r="J27" s="43">
        <v>95</v>
      </c>
      <c r="K27" s="7">
        <v>98</v>
      </c>
      <c r="L27" s="7"/>
      <c r="M27" s="7"/>
      <c r="N27" s="7"/>
      <c r="O27" s="7"/>
      <c r="P27" s="7"/>
      <c r="Q27" s="10">
        <f t="shared" si="0"/>
        <v>27.571428571428573</v>
      </c>
    </row>
    <row r="28" spans="2:17" ht="15.75" customHeight="1" x14ac:dyDescent="0.25">
      <c r="B28" s="9">
        <f t="shared" si="1"/>
        <v>20</v>
      </c>
      <c r="C28" t="s">
        <v>228</v>
      </c>
      <c r="D28" s="145" t="s">
        <v>187</v>
      </c>
      <c r="E28" s="145"/>
      <c r="F28" s="145"/>
      <c r="G28" s="145"/>
      <c r="H28" s="145"/>
      <c r="I28" s="145"/>
      <c r="J28" s="43">
        <v>100</v>
      </c>
      <c r="K28" s="7">
        <v>98</v>
      </c>
      <c r="L28" s="7"/>
      <c r="M28" s="7"/>
      <c r="N28" s="7"/>
      <c r="O28" s="7"/>
      <c r="P28" s="7"/>
      <c r="Q28" s="10">
        <f t="shared" si="0"/>
        <v>28.285714285714285</v>
      </c>
    </row>
    <row r="29" spans="2:17" ht="15.75" customHeight="1" x14ac:dyDescent="0.25">
      <c r="B29" s="9">
        <f t="shared" si="1"/>
        <v>21</v>
      </c>
      <c r="C29" t="s">
        <v>229</v>
      </c>
      <c r="D29" s="145" t="s">
        <v>188</v>
      </c>
      <c r="E29" s="145"/>
      <c r="F29" s="145"/>
      <c r="G29" s="145"/>
      <c r="H29" s="145"/>
      <c r="I29" s="145"/>
      <c r="J29" s="43">
        <v>98</v>
      </c>
      <c r="K29" s="7">
        <v>98</v>
      </c>
      <c r="L29" s="7"/>
      <c r="M29" s="7"/>
      <c r="N29" s="7"/>
      <c r="O29" s="7"/>
      <c r="P29" s="7"/>
      <c r="Q29" s="10">
        <f t="shared" si="0"/>
        <v>28</v>
      </c>
    </row>
    <row r="30" spans="2:17" ht="15.75" customHeight="1" x14ac:dyDescent="0.25">
      <c r="B30" s="9">
        <f t="shared" si="1"/>
        <v>22</v>
      </c>
      <c r="C30" t="s">
        <v>230</v>
      </c>
      <c r="D30" s="145" t="s">
        <v>189</v>
      </c>
      <c r="E30" s="145"/>
      <c r="F30" s="145"/>
      <c r="G30" s="145"/>
      <c r="H30" s="145"/>
      <c r="I30" s="145"/>
      <c r="J30" s="43">
        <v>90</v>
      </c>
      <c r="K30" s="7">
        <v>95</v>
      </c>
      <c r="L30" s="7"/>
      <c r="M30" s="7"/>
      <c r="N30" s="7"/>
      <c r="O30" s="7"/>
      <c r="P30" s="7"/>
      <c r="Q30" s="10">
        <f t="shared" si="0"/>
        <v>26.428571428571427</v>
      </c>
    </row>
    <row r="31" spans="2:17" ht="15.75" customHeight="1" x14ac:dyDescent="0.25">
      <c r="B31" s="9">
        <f t="shared" si="1"/>
        <v>23</v>
      </c>
      <c r="C31" t="s">
        <v>231</v>
      </c>
      <c r="D31" s="145" t="s">
        <v>190</v>
      </c>
      <c r="E31" s="145"/>
      <c r="F31" s="145"/>
      <c r="G31" s="145"/>
      <c r="H31" s="145"/>
      <c r="I31" s="145"/>
      <c r="J31" s="43">
        <v>80</v>
      </c>
      <c r="K31" s="7">
        <v>98</v>
      </c>
      <c r="L31" s="7"/>
      <c r="M31" s="7"/>
      <c r="N31" s="7"/>
      <c r="O31" s="7"/>
      <c r="P31" s="7"/>
      <c r="Q31" s="10">
        <f t="shared" si="0"/>
        <v>25.428571428571427</v>
      </c>
    </row>
    <row r="32" spans="2:17" ht="15.75" customHeight="1" x14ac:dyDescent="0.25">
      <c r="B32" s="9">
        <f t="shared" si="1"/>
        <v>24</v>
      </c>
      <c r="C32" t="s">
        <v>232</v>
      </c>
      <c r="D32" s="145" t="s">
        <v>191</v>
      </c>
      <c r="E32" s="145"/>
      <c r="F32" s="145"/>
      <c r="G32" s="145"/>
      <c r="H32" s="145"/>
      <c r="I32" s="145"/>
      <c r="J32" s="43">
        <v>98</v>
      </c>
      <c r="K32" s="7">
        <v>100</v>
      </c>
      <c r="L32" s="7"/>
      <c r="M32" s="7"/>
      <c r="N32" s="7"/>
      <c r="O32" s="7"/>
      <c r="P32" s="7"/>
      <c r="Q32" s="10">
        <f t="shared" si="0"/>
        <v>28.285714285714285</v>
      </c>
    </row>
    <row r="33" spans="2:17" ht="15.75" customHeight="1" x14ac:dyDescent="0.25">
      <c r="B33" s="9">
        <f t="shared" si="1"/>
        <v>25</v>
      </c>
      <c r="C33" t="s">
        <v>233</v>
      </c>
      <c r="D33" s="145" t="s">
        <v>192</v>
      </c>
      <c r="E33" s="145"/>
      <c r="F33" s="145"/>
      <c r="G33" s="145"/>
      <c r="H33" s="145"/>
      <c r="I33" s="145"/>
      <c r="J33" s="43">
        <v>100</v>
      </c>
      <c r="K33" s="7">
        <v>90</v>
      </c>
      <c r="L33" s="7"/>
      <c r="M33" s="7"/>
      <c r="N33" s="7"/>
      <c r="O33" s="7"/>
      <c r="P33" s="7"/>
      <c r="Q33" s="10">
        <f t="shared" si="0"/>
        <v>27.142857142857142</v>
      </c>
    </row>
    <row r="34" spans="2:17" ht="15.75" customHeight="1" x14ac:dyDescent="0.25">
      <c r="B34" s="9">
        <f t="shared" si="1"/>
        <v>26</v>
      </c>
      <c r="C34" t="s">
        <v>234</v>
      </c>
      <c r="D34" s="145" t="s">
        <v>193</v>
      </c>
      <c r="E34" s="145"/>
      <c r="F34" s="145"/>
      <c r="G34" s="145"/>
      <c r="H34" s="145"/>
      <c r="I34" s="145"/>
      <c r="J34" s="43">
        <v>90</v>
      </c>
      <c r="K34" s="7">
        <v>98</v>
      </c>
      <c r="L34" s="7"/>
      <c r="M34" s="7"/>
      <c r="N34" s="7"/>
      <c r="O34" s="7"/>
      <c r="P34" s="7"/>
      <c r="Q34" s="10">
        <f>SUM(J34:P34)/7</f>
        <v>26.857142857142858</v>
      </c>
    </row>
    <row r="35" spans="2:17" ht="15.75" customHeight="1" x14ac:dyDescent="0.25">
      <c r="B35" s="9">
        <f t="shared" si="1"/>
        <v>27</v>
      </c>
      <c r="C35" t="s">
        <v>235</v>
      </c>
      <c r="D35" s="145" t="s">
        <v>194</v>
      </c>
      <c r="E35" s="145"/>
      <c r="F35" s="145"/>
      <c r="G35" s="145"/>
      <c r="H35" s="145"/>
      <c r="I35" s="145"/>
      <c r="J35">
        <v>90</v>
      </c>
      <c r="K35" s="7">
        <v>95</v>
      </c>
      <c r="L35" s="7"/>
      <c r="M35" s="7"/>
      <c r="N35" s="7"/>
      <c r="O35" s="7"/>
      <c r="P35" s="7"/>
      <c r="Q35" s="10">
        <f t="shared" si="0"/>
        <v>26.428571428571427</v>
      </c>
    </row>
    <row r="36" spans="2:17" ht="15.75" customHeight="1" x14ac:dyDescent="0.25">
      <c r="B36" s="9">
        <f t="shared" si="1"/>
        <v>28</v>
      </c>
      <c r="C36" t="s">
        <v>236</v>
      </c>
      <c r="D36" s="145" t="s">
        <v>195</v>
      </c>
      <c r="E36" s="145"/>
      <c r="F36" s="145"/>
      <c r="G36" s="145"/>
      <c r="H36" s="145"/>
      <c r="I36" s="145"/>
      <c r="J36" s="43">
        <v>95</v>
      </c>
      <c r="K36" s="7">
        <v>98</v>
      </c>
      <c r="L36" s="7"/>
      <c r="M36" s="7"/>
      <c r="N36" s="7"/>
      <c r="O36" s="7"/>
      <c r="P36" s="7"/>
      <c r="Q36" s="10">
        <f t="shared" si="0"/>
        <v>27.571428571428573</v>
      </c>
    </row>
    <row r="37" spans="2:17" ht="15.75" customHeight="1" x14ac:dyDescent="0.25">
      <c r="B37" s="9">
        <f t="shared" si="1"/>
        <v>29</v>
      </c>
      <c r="C37" t="s">
        <v>237</v>
      </c>
      <c r="D37" s="145" t="s">
        <v>196</v>
      </c>
      <c r="E37" s="145"/>
      <c r="F37" s="145"/>
      <c r="G37" s="145"/>
      <c r="H37" s="145"/>
      <c r="I37" s="145"/>
      <c r="J37" s="43">
        <v>100</v>
      </c>
      <c r="K37" s="7">
        <v>98</v>
      </c>
      <c r="L37" s="7"/>
      <c r="M37" s="7"/>
      <c r="N37" s="7"/>
      <c r="O37" s="7"/>
      <c r="P37" s="7"/>
      <c r="Q37" s="10">
        <f t="shared" si="0"/>
        <v>28.285714285714285</v>
      </c>
    </row>
    <row r="38" spans="2:17" ht="15.75" customHeight="1" x14ac:dyDescent="0.25">
      <c r="B38" s="9">
        <f t="shared" si="1"/>
        <v>30</v>
      </c>
      <c r="C38" t="s">
        <v>238</v>
      </c>
      <c r="D38" s="145" t="s">
        <v>197</v>
      </c>
      <c r="E38" s="145"/>
      <c r="F38" s="145"/>
      <c r="G38" s="145"/>
      <c r="H38" s="145"/>
      <c r="I38" s="145"/>
      <c r="J38" s="43">
        <v>90</v>
      </c>
      <c r="K38" s="7">
        <v>90</v>
      </c>
      <c r="L38" s="7"/>
      <c r="M38" s="7"/>
      <c r="N38" s="7"/>
      <c r="O38" s="7"/>
      <c r="P38" s="7"/>
      <c r="Q38" s="10">
        <f t="shared" si="0"/>
        <v>25.714285714285715</v>
      </c>
    </row>
    <row r="39" spans="2:17" ht="15.75" customHeight="1" x14ac:dyDescent="0.25">
      <c r="B39" s="9">
        <f t="shared" si="1"/>
        <v>31</v>
      </c>
      <c r="C39" t="s">
        <v>239</v>
      </c>
      <c r="D39" s="145" t="s">
        <v>198</v>
      </c>
      <c r="E39" s="145"/>
      <c r="F39" s="145"/>
      <c r="G39" s="145"/>
      <c r="H39" s="145"/>
      <c r="I39" s="145"/>
      <c r="J39" s="43">
        <v>80</v>
      </c>
      <c r="K39" s="7">
        <v>98</v>
      </c>
      <c r="L39" s="7"/>
      <c r="M39" s="7"/>
      <c r="N39" s="7"/>
      <c r="O39" s="7"/>
      <c r="P39" s="7"/>
      <c r="Q39" s="10">
        <f t="shared" si="0"/>
        <v>25.428571428571427</v>
      </c>
    </row>
    <row r="40" spans="2:17" ht="15.75" customHeight="1" x14ac:dyDescent="0.25">
      <c r="B40" s="9">
        <f t="shared" si="1"/>
        <v>32</v>
      </c>
      <c r="C40" t="s">
        <v>240</v>
      </c>
      <c r="D40" s="145" t="s">
        <v>199</v>
      </c>
      <c r="E40" s="145"/>
      <c r="F40" s="145"/>
      <c r="G40" s="145"/>
      <c r="H40" s="145"/>
      <c r="I40" s="145"/>
      <c r="J40" s="43">
        <v>90</v>
      </c>
      <c r="K40" s="7">
        <v>90</v>
      </c>
      <c r="L40" s="7"/>
      <c r="M40" s="7"/>
      <c r="N40" s="7"/>
      <c r="O40" s="7"/>
      <c r="P40" s="7"/>
      <c r="Q40" s="10">
        <f t="shared" si="0"/>
        <v>25.714285714285715</v>
      </c>
    </row>
    <row r="41" spans="2:17" ht="15.75" customHeight="1" x14ac:dyDescent="0.25">
      <c r="B41" s="9">
        <f t="shared" si="1"/>
        <v>33</v>
      </c>
      <c r="C41" t="s">
        <v>241</v>
      </c>
      <c r="D41" s="145" t="s">
        <v>200</v>
      </c>
      <c r="E41" s="145"/>
      <c r="F41" s="145"/>
      <c r="G41" s="145"/>
      <c r="H41" s="145"/>
      <c r="I41" s="145"/>
      <c r="J41" s="43">
        <v>95</v>
      </c>
      <c r="K41" s="7">
        <v>95</v>
      </c>
      <c r="L41" s="7"/>
      <c r="M41" s="7"/>
      <c r="N41" s="7"/>
      <c r="O41" s="7"/>
      <c r="P41" s="7"/>
      <c r="Q41" s="10">
        <f t="shared" si="0"/>
        <v>27.142857142857142</v>
      </c>
    </row>
    <row r="42" spans="2:17" ht="15.75" customHeight="1" x14ac:dyDescent="0.25">
      <c r="B42" s="9">
        <f t="shared" si="1"/>
        <v>34</v>
      </c>
      <c r="C42" t="s">
        <v>242</v>
      </c>
      <c r="D42" s="145" t="s">
        <v>201</v>
      </c>
      <c r="E42" s="145"/>
      <c r="F42" s="145"/>
      <c r="G42" s="145"/>
      <c r="H42" s="145"/>
      <c r="I42" s="145"/>
      <c r="J42" s="43">
        <v>100</v>
      </c>
      <c r="K42" s="7">
        <v>98</v>
      </c>
      <c r="L42" s="7"/>
      <c r="M42" s="7"/>
      <c r="N42" s="7"/>
      <c r="O42" s="7"/>
      <c r="P42" s="7"/>
      <c r="Q42" s="10">
        <f t="shared" si="0"/>
        <v>28.285714285714285</v>
      </c>
    </row>
    <row r="43" spans="2:17" ht="15.75" customHeight="1" x14ac:dyDescent="0.25">
      <c r="B43" s="9">
        <f t="shared" si="1"/>
        <v>35</v>
      </c>
      <c r="C43" t="s">
        <v>243</v>
      </c>
      <c r="D43" s="145" t="s">
        <v>202</v>
      </c>
      <c r="E43" s="145"/>
      <c r="F43" s="145"/>
      <c r="G43" s="145"/>
      <c r="H43" s="145"/>
      <c r="I43" s="145"/>
      <c r="J43" s="43">
        <v>95</v>
      </c>
      <c r="K43" s="7">
        <v>98</v>
      </c>
      <c r="L43" s="7"/>
      <c r="M43" s="7"/>
      <c r="N43" s="7"/>
      <c r="O43" s="7"/>
      <c r="P43" s="7"/>
      <c r="Q43" s="10">
        <f t="shared" si="0"/>
        <v>27.571428571428573</v>
      </c>
    </row>
    <row r="44" spans="2:17" ht="15.75" customHeight="1" x14ac:dyDescent="0.25">
      <c r="B44" s="9">
        <f t="shared" si="1"/>
        <v>36</v>
      </c>
      <c r="C44" t="s">
        <v>244</v>
      </c>
      <c r="D44" s="145" t="s">
        <v>203</v>
      </c>
      <c r="E44" s="145"/>
      <c r="F44" s="145"/>
      <c r="G44" s="145"/>
      <c r="H44" s="145"/>
      <c r="I44" s="145"/>
      <c r="J44" s="43">
        <v>98</v>
      </c>
      <c r="K44" s="7">
        <v>98</v>
      </c>
      <c r="L44" s="7"/>
      <c r="M44" s="7"/>
      <c r="N44" s="7"/>
      <c r="O44" s="7"/>
      <c r="P44" s="7"/>
      <c r="Q44" s="10">
        <f t="shared" si="0"/>
        <v>28</v>
      </c>
    </row>
    <row r="45" spans="2:17" ht="15.75" customHeight="1" x14ac:dyDescent="0.25">
      <c r="B45" s="9">
        <f t="shared" si="1"/>
        <v>37</v>
      </c>
      <c r="C45" t="s">
        <v>245</v>
      </c>
      <c r="D45" s="145" t="s">
        <v>204</v>
      </c>
      <c r="E45" s="145"/>
      <c r="F45" s="145"/>
      <c r="G45" s="145"/>
      <c r="H45" s="145"/>
      <c r="I45" s="145"/>
      <c r="J45" s="43">
        <v>98</v>
      </c>
      <c r="K45" s="7">
        <v>95</v>
      </c>
      <c r="L45" s="7"/>
      <c r="M45" s="7"/>
      <c r="N45" s="7"/>
      <c r="O45" s="7"/>
      <c r="P45" s="7"/>
      <c r="Q45" s="10">
        <f t="shared" si="0"/>
        <v>27.571428571428573</v>
      </c>
    </row>
    <row r="46" spans="2:17" ht="15.75" customHeight="1" x14ac:dyDescent="0.25">
      <c r="B46" s="9">
        <f t="shared" si="1"/>
        <v>38</v>
      </c>
      <c r="C46" t="s">
        <v>246</v>
      </c>
      <c r="D46" s="145" t="s">
        <v>205</v>
      </c>
      <c r="E46" s="145"/>
      <c r="F46" s="145"/>
      <c r="G46" s="145"/>
      <c r="H46" s="145"/>
      <c r="I46" s="145"/>
      <c r="J46" s="43">
        <v>100</v>
      </c>
      <c r="K46" s="7">
        <v>95</v>
      </c>
      <c r="L46" s="7"/>
      <c r="M46" s="7"/>
      <c r="N46" s="7"/>
      <c r="O46" s="7"/>
      <c r="P46" s="7"/>
      <c r="Q46" s="10">
        <f t="shared" si="0"/>
        <v>27.857142857142858</v>
      </c>
    </row>
    <row r="47" spans="2:17" ht="15.75" customHeight="1" x14ac:dyDescent="0.25">
      <c r="B47" s="9">
        <f t="shared" si="1"/>
        <v>39</v>
      </c>
      <c r="C47" t="s">
        <v>247</v>
      </c>
      <c r="D47" s="145" t="s">
        <v>206</v>
      </c>
      <c r="E47" s="145"/>
      <c r="F47" s="145"/>
      <c r="G47" s="145"/>
      <c r="H47" s="145"/>
      <c r="I47" s="145"/>
      <c r="J47" s="43">
        <v>80</v>
      </c>
      <c r="K47" s="7">
        <v>90</v>
      </c>
      <c r="L47" s="7"/>
      <c r="M47" s="7"/>
      <c r="N47" s="7"/>
      <c r="O47" s="7"/>
      <c r="P47" s="7"/>
      <c r="Q47" s="10">
        <f t="shared" si="0"/>
        <v>24.285714285714285</v>
      </c>
    </row>
    <row r="48" spans="2:17" ht="15.75" customHeight="1" x14ac:dyDescent="0.25">
      <c r="B48" s="9">
        <f t="shared" si="1"/>
        <v>40</v>
      </c>
      <c r="C48" t="s">
        <v>248</v>
      </c>
      <c r="D48" s="145" t="s">
        <v>207</v>
      </c>
      <c r="E48" s="145"/>
      <c r="F48" s="145"/>
      <c r="G48" s="145"/>
      <c r="H48" s="145"/>
      <c r="I48" s="145"/>
      <c r="J48" s="43">
        <v>100</v>
      </c>
      <c r="K48" s="7">
        <v>98</v>
      </c>
      <c r="L48" s="7"/>
      <c r="M48" s="7"/>
      <c r="N48" s="7"/>
      <c r="O48" s="7"/>
      <c r="P48" s="7"/>
      <c r="Q48" s="10">
        <f t="shared" si="0"/>
        <v>28.285714285714285</v>
      </c>
    </row>
    <row r="49" spans="2:17" ht="15.75" customHeight="1" x14ac:dyDescent="0.25">
      <c r="B49" s="9">
        <f t="shared" si="1"/>
        <v>41</v>
      </c>
      <c r="C49" t="s">
        <v>249</v>
      </c>
      <c r="D49" s="145" t="s">
        <v>208</v>
      </c>
      <c r="E49" s="145"/>
      <c r="F49" s="145"/>
      <c r="G49" s="145"/>
      <c r="H49" s="145"/>
      <c r="I49" s="145"/>
      <c r="J49" s="43">
        <v>100</v>
      </c>
      <c r="K49" s="7">
        <v>95</v>
      </c>
      <c r="L49" s="7"/>
      <c r="M49" s="7"/>
      <c r="N49" s="7"/>
      <c r="O49" s="7"/>
      <c r="P49" s="7"/>
      <c r="Q49" s="10">
        <f t="shared" si="0"/>
        <v>27.857142857142858</v>
      </c>
    </row>
    <row r="50" spans="2:17" ht="15.75" customHeight="1" x14ac:dyDescent="0.25">
      <c r="B50" s="9">
        <f t="shared" si="1"/>
        <v>42</v>
      </c>
      <c r="C50" s="11"/>
      <c r="D50" s="73"/>
      <c r="E50" s="74"/>
      <c r="F50" s="74"/>
      <c r="G50" s="74"/>
      <c r="H50" s="74"/>
      <c r="I50" s="75"/>
      <c r="J50" s="7"/>
      <c r="K50" s="7"/>
      <c r="L50" s="7"/>
      <c r="M50" s="7"/>
      <c r="N50" s="7"/>
      <c r="O50" s="7"/>
      <c r="P50" s="7"/>
      <c r="Q50" s="10">
        <f t="shared" si="0"/>
        <v>0</v>
      </c>
    </row>
    <row r="51" spans="2:17" ht="15.75" customHeight="1" x14ac:dyDescent="0.25">
      <c r="B51" s="9">
        <f t="shared" si="1"/>
        <v>43</v>
      </c>
      <c r="C51" s="11"/>
      <c r="D51" s="83"/>
      <c r="E51" s="84"/>
      <c r="F51" s="84"/>
      <c r="G51" s="84"/>
      <c r="H51" s="84"/>
      <c r="I51" s="85"/>
      <c r="J51" s="7"/>
      <c r="K51" s="7"/>
      <c r="L51" s="7"/>
      <c r="M51" s="7"/>
      <c r="N51" s="7"/>
      <c r="O51" s="7"/>
      <c r="P51" s="7"/>
      <c r="Q51" s="10">
        <f t="shared" si="0"/>
        <v>0</v>
      </c>
    </row>
    <row r="52" spans="2:17" ht="15.75" customHeight="1" x14ac:dyDescent="0.25">
      <c r="B52" s="9">
        <f t="shared" si="1"/>
        <v>44</v>
      </c>
      <c r="C52" s="11"/>
      <c r="D52" s="83"/>
      <c r="E52" s="84"/>
      <c r="F52" s="84"/>
      <c r="G52" s="84"/>
      <c r="H52" s="84"/>
      <c r="I52" s="85"/>
      <c r="J52" s="7"/>
      <c r="K52" s="7"/>
      <c r="L52" s="7"/>
      <c r="M52" s="7"/>
      <c r="N52" s="7"/>
      <c r="O52" s="7"/>
      <c r="P52" s="7"/>
      <c r="Q52" s="10">
        <f t="shared" si="0"/>
        <v>0</v>
      </c>
    </row>
    <row r="53" spans="2:17" ht="15.75" customHeight="1" x14ac:dyDescent="0.25">
      <c r="B53" s="9">
        <f t="shared" si="1"/>
        <v>45</v>
      </c>
      <c r="C53" s="6"/>
      <c r="D53" s="115"/>
      <c r="E53" s="84"/>
      <c r="F53" s="84"/>
      <c r="G53" s="84"/>
      <c r="H53" s="84"/>
      <c r="I53" s="85"/>
      <c r="J53" s="6"/>
      <c r="K53" s="6"/>
      <c r="L53" s="6"/>
      <c r="M53" s="6"/>
      <c r="N53" s="6"/>
      <c r="O53" s="6"/>
      <c r="P53" s="6"/>
      <c r="Q53" s="10">
        <f t="shared" si="0"/>
        <v>0</v>
      </c>
    </row>
    <row r="54" spans="2:17" ht="15.75" customHeight="1" x14ac:dyDescent="0.25">
      <c r="C54" s="108"/>
      <c r="D54" s="109"/>
      <c r="E54" s="3"/>
      <c r="H54" s="124" t="s">
        <v>19</v>
      </c>
      <c r="I54" s="75"/>
      <c r="J54" s="12">
        <f t="shared" ref="J54:P54" si="2">COUNTIF(J9:J53,"&gt;=70")</f>
        <v>41</v>
      </c>
      <c r="K54" s="12">
        <f t="shared" si="2"/>
        <v>41</v>
      </c>
      <c r="L54" s="12">
        <f t="shared" si="2"/>
        <v>0</v>
      </c>
      <c r="M54" s="12">
        <f t="shared" si="2"/>
        <v>0</v>
      </c>
      <c r="N54" s="12">
        <f t="shared" si="2"/>
        <v>0</v>
      </c>
      <c r="O54" s="12">
        <f t="shared" si="2"/>
        <v>0</v>
      </c>
      <c r="P54" s="12">
        <f t="shared" si="2"/>
        <v>0</v>
      </c>
      <c r="Q54" s="13">
        <f>COUNTIF(Q9:Q48,"&gt;=70")</f>
        <v>0</v>
      </c>
    </row>
    <row r="55" spans="2:17" ht="15.75" customHeight="1" x14ac:dyDescent="0.25">
      <c r="C55" s="108"/>
      <c r="D55" s="109"/>
      <c r="E55" s="2"/>
      <c r="H55" s="122" t="s">
        <v>20</v>
      </c>
      <c r="I55" s="85"/>
      <c r="J55" s="14">
        <f t="shared" ref="J55:Q55" si="3">COUNTIF(J9:J53,"&lt;70")</f>
        <v>0</v>
      </c>
      <c r="K55" s="14">
        <f t="shared" si="3"/>
        <v>0</v>
      </c>
      <c r="L55" s="14">
        <f t="shared" si="3"/>
        <v>0</v>
      </c>
      <c r="M55" s="14">
        <f t="shared" si="3"/>
        <v>0</v>
      </c>
      <c r="N55" s="14">
        <f t="shared" si="3"/>
        <v>0</v>
      </c>
      <c r="O55" s="14">
        <f t="shared" si="3"/>
        <v>0</v>
      </c>
      <c r="P55" s="14">
        <f t="shared" si="3"/>
        <v>0</v>
      </c>
      <c r="Q55" s="14">
        <f t="shared" si="3"/>
        <v>45</v>
      </c>
    </row>
    <row r="56" spans="2:17" ht="15.75" customHeight="1" x14ac:dyDescent="0.25">
      <c r="C56" s="108"/>
      <c r="D56" s="109"/>
      <c r="E56" s="109"/>
      <c r="H56" s="122" t="s">
        <v>21</v>
      </c>
      <c r="I56" s="85"/>
      <c r="J56" s="14">
        <f t="shared" ref="J56:Q56" si="4">COUNT(J9:J53)</f>
        <v>41</v>
      </c>
      <c r="K56" s="14">
        <f t="shared" si="4"/>
        <v>41</v>
      </c>
      <c r="L56" s="14">
        <f t="shared" si="4"/>
        <v>0</v>
      </c>
      <c r="M56" s="14">
        <f t="shared" si="4"/>
        <v>0</v>
      </c>
      <c r="N56" s="14">
        <f t="shared" si="4"/>
        <v>0</v>
      </c>
      <c r="O56" s="14">
        <f t="shared" si="4"/>
        <v>0</v>
      </c>
      <c r="P56" s="14">
        <f t="shared" si="4"/>
        <v>0</v>
      </c>
      <c r="Q56" s="14">
        <f t="shared" si="4"/>
        <v>45</v>
      </c>
    </row>
    <row r="57" spans="2:17" ht="15.75" customHeight="1" x14ac:dyDescent="0.25">
      <c r="C57" s="108"/>
      <c r="D57" s="109"/>
      <c r="E57" s="3"/>
      <c r="F57" s="15"/>
      <c r="H57" s="123" t="s">
        <v>22</v>
      </c>
      <c r="I57" s="85"/>
      <c r="J57" s="16">
        <f t="shared" ref="J57:Q57" si="5">J54/J56</f>
        <v>1</v>
      </c>
      <c r="K57" s="17">
        <f t="shared" si="5"/>
        <v>1</v>
      </c>
      <c r="L57" s="17" t="e">
        <f t="shared" si="5"/>
        <v>#DIV/0!</v>
      </c>
      <c r="M57" s="17" t="e">
        <f t="shared" si="5"/>
        <v>#DIV/0!</v>
      </c>
      <c r="N57" s="17" t="e">
        <f t="shared" si="5"/>
        <v>#DIV/0!</v>
      </c>
      <c r="O57" s="17" t="e">
        <f t="shared" si="5"/>
        <v>#DIV/0!</v>
      </c>
      <c r="P57" s="17" t="e">
        <f t="shared" si="5"/>
        <v>#DIV/0!</v>
      </c>
      <c r="Q57" s="17">
        <f t="shared" si="5"/>
        <v>0</v>
      </c>
    </row>
    <row r="58" spans="2:17" ht="15.75" customHeight="1" x14ac:dyDescent="0.25">
      <c r="C58" s="108"/>
      <c r="D58" s="109"/>
      <c r="E58" s="3"/>
      <c r="F58" s="15"/>
      <c r="H58" s="123" t="s">
        <v>23</v>
      </c>
      <c r="I58" s="85"/>
      <c r="J58" s="16">
        <f t="shared" ref="J58:Q58" si="6">J55/J56</f>
        <v>0</v>
      </c>
      <c r="K58" s="16">
        <f t="shared" si="6"/>
        <v>0</v>
      </c>
      <c r="L58" s="17" t="e">
        <f t="shared" si="6"/>
        <v>#DIV/0!</v>
      </c>
      <c r="M58" s="17" t="e">
        <f t="shared" si="6"/>
        <v>#DIV/0!</v>
      </c>
      <c r="N58" s="17" t="e">
        <f t="shared" si="6"/>
        <v>#DIV/0!</v>
      </c>
      <c r="O58" s="17" t="e">
        <f t="shared" si="6"/>
        <v>#DIV/0!</v>
      </c>
      <c r="P58" s="17" t="e">
        <f t="shared" si="6"/>
        <v>#DIV/0!</v>
      </c>
      <c r="Q58" s="17">
        <f t="shared" si="6"/>
        <v>1</v>
      </c>
    </row>
    <row r="59" spans="2:17" ht="15.75" customHeight="1" x14ac:dyDescent="0.25">
      <c r="C59" s="108"/>
      <c r="D59" s="109"/>
      <c r="E59" s="2"/>
      <c r="F59" s="15"/>
    </row>
    <row r="60" spans="2:17" ht="15.75" customHeight="1" x14ac:dyDescent="0.25">
      <c r="C60" s="3"/>
      <c r="D60" s="3"/>
      <c r="E60" s="2"/>
      <c r="F60" s="15"/>
    </row>
    <row r="61" spans="2:17" ht="15.75" customHeight="1" x14ac:dyDescent="0.25">
      <c r="J61" s="120"/>
      <c r="K61" s="74"/>
      <c r="L61" s="74"/>
      <c r="M61" s="74"/>
      <c r="N61" s="74"/>
      <c r="O61" s="74"/>
      <c r="P61" s="74"/>
    </row>
    <row r="62" spans="2:17" ht="15.75" customHeight="1" x14ac:dyDescent="0.25">
      <c r="J62" s="121" t="s">
        <v>24</v>
      </c>
      <c r="K62" s="71"/>
      <c r="L62" s="71"/>
      <c r="M62" s="71"/>
      <c r="N62" s="71"/>
      <c r="O62" s="71"/>
      <c r="P62" s="71"/>
    </row>
    <row r="63" spans="2:17" ht="15.75" customHeight="1" x14ac:dyDescent="0.25"/>
    <row r="64" spans="2:1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7">
    <mergeCell ref="H54:I54"/>
    <mergeCell ref="H55:I55"/>
    <mergeCell ref="D49:I49"/>
    <mergeCell ref="D50:I50"/>
    <mergeCell ref="D51:I51"/>
    <mergeCell ref="D52:I52"/>
    <mergeCell ref="D53:I53"/>
    <mergeCell ref="C54:D54"/>
    <mergeCell ref="C55:D55"/>
    <mergeCell ref="J61:P61"/>
    <mergeCell ref="J62:P62"/>
    <mergeCell ref="C56:E56"/>
    <mergeCell ref="H56:I56"/>
    <mergeCell ref="C57:D57"/>
    <mergeCell ref="H57:I57"/>
    <mergeCell ref="C58:D58"/>
    <mergeCell ref="H58:I58"/>
    <mergeCell ref="C59:D59"/>
    <mergeCell ref="B2:P2"/>
    <mergeCell ref="C3:P3"/>
    <mergeCell ref="D4:G4"/>
    <mergeCell ref="J4:K4"/>
    <mergeCell ref="N4:O4"/>
    <mergeCell ref="I6:J6"/>
    <mergeCell ref="K6:P6"/>
    <mergeCell ref="D6:G6"/>
    <mergeCell ref="D8:I8"/>
    <mergeCell ref="D9:I9"/>
    <mergeCell ref="D10:I10"/>
    <mergeCell ref="D12:I12"/>
    <mergeCell ref="D13:I13"/>
    <mergeCell ref="D14:I14"/>
    <mergeCell ref="D11:I11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7:I27"/>
    <mergeCell ref="D28:I28"/>
    <mergeCell ref="D29:I29"/>
    <mergeCell ref="D26:I26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5:I45"/>
    <mergeCell ref="D46:I46"/>
    <mergeCell ref="D47:I47"/>
    <mergeCell ref="D48:I48"/>
    <mergeCell ref="D40:I40"/>
    <mergeCell ref="D41:I41"/>
    <mergeCell ref="D42:I42"/>
    <mergeCell ref="D43:I43"/>
    <mergeCell ref="D44:I44"/>
  </mergeCells>
  <pageMargins left="0.23622047244094491" right="0.23622047244094491" top="0.74803149606299213" bottom="0.74803149606299213" header="0" footer="0"/>
  <pageSetup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FUNDAMENTOS DE QUIMICA ORGANICA</vt:lpstr>
      <vt:lpstr>ETICA</vt:lpstr>
      <vt:lpstr>AGUAS RESIDUALES</vt:lpstr>
      <vt:lpstr>QUIMICA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Dam Garcia Gracia</cp:lastModifiedBy>
  <dcterms:created xsi:type="dcterms:W3CDTF">2023-03-14T19:16:59Z</dcterms:created>
  <dcterms:modified xsi:type="dcterms:W3CDTF">2024-10-25T08:05:20Z</dcterms:modified>
</cp:coreProperties>
</file>