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6840"/>
  </bookViews>
  <sheets>
    <sheet name="PROBA-307A" sheetId="1" r:id="rId1"/>
    <sheet name="ESTAD-507B" sheetId="3" r:id="rId2"/>
    <sheet name="ESTA-507A" sheetId="4" r:id="rId3"/>
    <sheet name="ESTA-301A" sheetId="6" r:id="rId4"/>
    <sheet name="ESTA-301B" sheetId="5" r:id="rId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6" i="1" l="1"/>
  <c r="Q37" i="1"/>
  <c r="Q38" i="1"/>
  <c r="Q39" i="1"/>
  <c r="Q40" i="1"/>
  <c r="Q41" i="1"/>
  <c r="Q42" i="1"/>
  <c r="Q43" i="1"/>
  <c r="Q9" i="1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9" i="3"/>
  <c r="L33" i="6"/>
  <c r="L34" i="6"/>
  <c r="L27" i="5" l="1"/>
  <c r="L28" i="5"/>
  <c r="L9" i="5"/>
  <c r="L9" i="6"/>
  <c r="B10" i="6"/>
  <c r="L10" i="6"/>
  <c r="B11" i="6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Q9" i="4" l="1"/>
  <c r="Q27" i="4" l="1"/>
  <c r="K56" i="6" l="1"/>
  <c r="J56" i="6"/>
  <c r="I56" i="6"/>
  <c r="H56" i="6"/>
  <c r="G56" i="6"/>
  <c r="F56" i="6"/>
  <c r="E56" i="6"/>
  <c r="K55" i="6"/>
  <c r="J55" i="6"/>
  <c r="I55" i="6"/>
  <c r="H55" i="6"/>
  <c r="G55" i="6"/>
  <c r="F55" i="6"/>
  <c r="E55" i="6"/>
  <c r="K54" i="6"/>
  <c r="K57" i="6" s="1"/>
  <c r="J54" i="6"/>
  <c r="I54" i="6"/>
  <c r="H54" i="6"/>
  <c r="G54" i="6"/>
  <c r="G57" i="6" s="1"/>
  <c r="F54" i="6"/>
  <c r="E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K56" i="5"/>
  <c r="J56" i="5"/>
  <c r="I56" i="5"/>
  <c r="H56" i="5"/>
  <c r="G56" i="5"/>
  <c r="F56" i="5"/>
  <c r="E56" i="5"/>
  <c r="K55" i="5"/>
  <c r="J55" i="5"/>
  <c r="I55" i="5"/>
  <c r="H55" i="5"/>
  <c r="G55" i="5"/>
  <c r="F55" i="5"/>
  <c r="E55" i="5"/>
  <c r="K54" i="5"/>
  <c r="J54" i="5"/>
  <c r="I54" i="5"/>
  <c r="H54" i="5"/>
  <c r="G54" i="5"/>
  <c r="F54" i="5"/>
  <c r="E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N57" i="4" s="1"/>
  <c r="M54" i="4"/>
  <c r="L54" i="4"/>
  <c r="K54" i="4"/>
  <c r="J54" i="4"/>
  <c r="Q53" i="4"/>
  <c r="Q52" i="4"/>
  <c r="Q51" i="4"/>
  <c r="Q50" i="4"/>
  <c r="Q49" i="4"/>
  <c r="Q48" i="4"/>
  <c r="Q47" i="4"/>
  <c r="Q46" i="4"/>
  <c r="Q45" i="4"/>
  <c r="Q44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L57" i="3" l="1"/>
  <c r="P57" i="3"/>
  <c r="L58" i="3"/>
  <c r="F57" i="5"/>
  <c r="J57" i="5"/>
  <c r="G58" i="5"/>
  <c r="K58" i="5"/>
  <c r="F58" i="5"/>
  <c r="G57" i="5"/>
  <c r="K57" i="5"/>
  <c r="H57" i="6"/>
  <c r="J57" i="4"/>
  <c r="M58" i="3"/>
  <c r="H58" i="5"/>
  <c r="M57" i="4"/>
  <c r="N58" i="4"/>
  <c r="E57" i="5"/>
  <c r="I57" i="5"/>
  <c r="F57" i="6"/>
  <c r="J57" i="6"/>
  <c r="M57" i="3"/>
  <c r="M58" i="4"/>
  <c r="H57" i="5"/>
  <c r="I58" i="5"/>
  <c r="I57" i="6"/>
  <c r="F58" i="6"/>
  <c r="J58" i="5"/>
  <c r="K58" i="6"/>
  <c r="I58" i="6"/>
  <c r="G58" i="6"/>
  <c r="L58" i="4"/>
  <c r="P58" i="4"/>
  <c r="L57" i="4"/>
  <c r="P57" i="4"/>
  <c r="K58" i="4"/>
  <c r="O58" i="4"/>
  <c r="K57" i="4"/>
  <c r="O57" i="4"/>
  <c r="K58" i="3"/>
  <c r="O58" i="3"/>
  <c r="K57" i="3"/>
  <c r="O57" i="3"/>
  <c r="P58" i="3"/>
  <c r="N58" i="3"/>
  <c r="N57" i="3"/>
  <c r="Q56" i="3"/>
  <c r="J58" i="3"/>
  <c r="J57" i="3"/>
  <c r="E58" i="6"/>
  <c r="E57" i="6"/>
  <c r="E58" i="5"/>
  <c r="L56" i="5"/>
  <c r="Q56" i="4"/>
  <c r="L56" i="6"/>
  <c r="H58" i="6"/>
  <c r="J58" i="6"/>
  <c r="L54" i="6"/>
  <c r="L55" i="6"/>
  <c r="L54" i="5"/>
  <c r="L55" i="5"/>
  <c r="J58" i="4"/>
  <c r="Q54" i="4"/>
  <c r="Q55" i="4"/>
  <c r="Q54" i="3"/>
  <c r="Q55" i="3"/>
  <c r="K56" i="1"/>
  <c r="L56" i="1"/>
  <c r="M56" i="1"/>
  <c r="N56" i="1"/>
  <c r="O56" i="1"/>
  <c r="P56" i="1"/>
  <c r="J56" i="1"/>
  <c r="Q53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L58" i="6" l="1"/>
  <c r="Q57" i="3"/>
  <c r="Q58" i="3"/>
  <c r="Q58" i="4"/>
  <c r="Q57" i="4"/>
  <c r="L58" i="5"/>
  <c r="L57" i="6"/>
  <c r="L57" i="5"/>
  <c r="Q49" i="1"/>
  <c r="Q50" i="1"/>
  <c r="Q51" i="1"/>
  <c r="Q52" i="1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44" i="1"/>
  <c r="Q45" i="1"/>
  <c r="Q46" i="1"/>
  <c r="Q47" i="1"/>
  <c r="Q48" i="1"/>
  <c r="Q10" i="1"/>
  <c r="Q11" i="1"/>
  <c r="Q12" i="1"/>
  <c r="Q13" i="1"/>
  <c r="Q14" i="1"/>
  <c r="Q15" i="1"/>
  <c r="Q16" i="1"/>
  <c r="Q17" i="1"/>
  <c r="Q18" i="1"/>
  <c r="Q19" i="1"/>
  <c r="Q20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Q58" i="1" l="1"/>
  <c r="Q57" i="1"/>
</calcChain>
</file>

<file path=xl/sharedStrings.xml><?xml version="1.0" encoding="utf-8"?>
<sst xmlns="http://schemas.openxmlformats.org/spreadsheetml/2006/main" count="416" uniqueCount="314">
  <si>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</si>
  <si>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</si>
  <si>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</si>
  <si>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</si>
  <si>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</si>
  <si>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</si>
  <si>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</si>
  <si>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</si>
  <si>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</si>
  <si>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</si>
  <si>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</si>
  <si>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</si>
  <si>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</si>
  <si>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</si>
  <si>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</si>
  <si>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</si>
  <si>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</si>
  <si>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</si>
  <si>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</si>
  <si>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</si>
  <si>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</si>
  <si>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</si>
  <si>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</si>
  <si>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</si>
  <si>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M.I.I. LAURA PORRAS ARIAS</t>
  </si>
  <si>
    <t>ESTADISTICA INFERENCIAL II</t>
  </si>
  <si>
    <t>ESTADISTICA INFERENCIAL I</t>
  </si>
  <si>
    <t>ABRAJAN PEREZ EMELY</t>
  </si>
  <si>
    <t>ALARCON XALA JHOANA SAMANTHA</t>
  </si>
  <si>
    <t>ARANGUTE PIO LUZ CLARA</t>
  </si>
  <si>
    <t>BAPO COTO SALVADOR DE JESUS</t>
  </si>
  <si>
    <t>BAXIN FISCAL ADAIR</t>
  </si>
  <si>
    <t>CAGAL MORENO LESLI JOQUEBET</t>
  </si>
  <si>
    <t>CAIXBA SINACA EUNICE</t>
  </si>
  <si>
    <t>CANO TORRES NANCY PAOLA</t>
  </si>
  <si>
    <t>CARDOZA QUINO HUGO ERNESTO</t>
  </si>
  <si>
    <t>CONCHI CRUZ JOSELIN GUADALUPE</t>
  </si>
  <si>
    <t>CONTRERAS PAXTIAN MAYTE</t>
  </si>
  <si>
    <t>CONTRERAS VELASCO BRENDA SARAHI</t>
  </si>
  <si>
    <t>DIAZ OY DIEGO MANUEL</t>
  </si>
  <si>
    <t>DOMINGUEZ CRUZ MARELIT</t>
  </si>
  <si>
    <t>ESCOBAR ESCOBAR LUIS RODOLFO</t>
  </si>
  <si>
    <t>ESCRIBANO GRACIA EVELIN NAYELI</t>
  </si>
  <si>
    <t>GAPI ASCANIO AZALIA ANEYRA</t>
  </si>
  <si>
    <t>GARCIA FONSECA SHANIA PATRICIA</t>
  </si>
  <si>
    <t>GARCIA RUEDA DEREK ALEJANDRO</t>
  </si>
  <si>
    <t>GAYTAN DELGADO FATIMA ISABEL</t>
  </si>
  <si>
    <t>MARTINEZ ASCAÑO KENIA MARIA</t>
  </si>
  <si>
    <t>MARTINEZ FONSECA FATIMA LARISSA</t>
  </si>
  <si>
    <t>RAMIREZ PEREZ ANGEL GABRIEL</t>
  </si>
  <si>
    <t>TRICHE HIPOLITO CITLALI</t>
  </si>
  <si>
    <t>USCANGA CERBANTES MARIELA</t>
  </si>
  <si>
    <t>VELASCO MAULEON ALESSANDRO ABISAID</t>
  </si>
  <si>
    <t>VILLALOBOS PUCHETA ARIEL MICHELL</t>
  </si>
  <si>
    <t>XOLIO PELAYO DARINA</t>
  </si>
  <si>
    <t>ZAPO SANTIAGO ROBERTO</t>
  </si>
  <si>
    <t>221U0410</t>
  </si>
  <si>
    <t>221U0411</t>
  </si>
  <si>
    <t>221U0414</t>
  </si>
  <si>
    <t>221U0417</t>
  </si>
  <si>
    <t>221U0419</t>
  </si>
  <si>
    <t>221U0425</t>
  </si>
  <si>
    <t>221U0427</t>
  </si>
  <si>
    <t>221U0428</t>
  </si>
  <si>
    <t>221U0435</t>
  </si>
  <si>
    <t>221U0437</t>
  </si>
  <si>
    <t>221U0438</t>
  </si>
  <si>
    <t>221U0441</t>
  </si>
  <si>
    <t>221U0442</t>
  </si>
  <si>
    <t>221U0443</t>
  </si>
  <si>
    <t>221U0488</t>
  </si>
  <si>
    <t>221U0444</t>
  </si>
  <si>
    <t>221U0445</t>
  </si>
  <si>
    <t>221U0446</t>
  </si>
  <si>
    <t>221U0447</t>
  </si>
  <si>
    <t>221U0448</t>
  </si>
  <si>
    <t>221U0458</t>
  </si>
  <si>
    <t>221U0459</t>
  </si>
  <si>
    <t>221U0470</t>
  </si>
  <si>
    <t>221U0476</t>
  </si>
  <si>
    <t>221U0478</t>
  </si>
  <si>
    <t>221U0481</t>
  </si>
  <si>
    <t>221U0484</t>
  </si>
  <si>
    <t>221U0485</t>
  </si>
  <si>
    <t>221U0487</t>
  </si>
  <si>
    <t>AGUILAR GOMEZ MARIA DEL CARMEN</t>
  </si>
  <si>
    <t>201U0182</t>
  </si>
  <si>
    <t>MUÑOZ DELGADO DANNA ELIDETH</t>
  </si>
  <si>
    <t>221U0229</t>
  </si>
  <si>
    <t>ANOTA HERNNADEZ ERIL ROBERTO</t>
  </si>
  <si>
    <t>BAUTISTA BRAMBILLA ERIK GIOVANNI</t>
  </si>
  <si>
    <t>BERDON LUCHO MARIA EUGENIA</t>
  </si>
  <si>
    <t>BUENO MUÑIZ ALEXANDRA</t>
  </si>
  <si>
    <t>CARMONA OSORIO GABRIELA</t>
  </si>
  <si>
    <t>CHAGALA JIMENEZ GENESIS JOHANNA</t>
  </si>
  <si>
    <t>CHONTAL CHAVEZ ALFONSO RAFAEL</t>
  </si>
  <si>
    <t>CHONTAL OBIL OSIRIS MONSERRAT</t>
  </si>
  <si>
    <t>CRUZ TEPACH MANUEL FELIPE</t>
  </si>
  <si>
    <t>ENRIQUEZ GOMEZ SCARLET</t>
  </si>
  <si>
    <t>GABINO RODRIGUEZ DIEGO</t>
  </si>
  <si>
    <t>GARCIA MARTINEZ MARCOS</t>
  </si>
  <si>
    <t>GONZALEZ VELASCO JONATHAN</t>
  </si>
  <si>
    <t>MAIN MORALES HECTOR LUCIANO</t>
  </si>
  <si>
    <t>MARQUEZ CASTELLANOS ORANGEL MANUEL</t>
  </si>
  <si>
    <t>MARTINEZ PALAFOX MARIAN GUADALUPE</t>
  </si>
  <si>
    <t>PONCE FONSECA JULIO CESAR</t>
  </si>
  <si>
    <t>RAMIREZ FIGUEROA MHERLY ESTRELLA</t>
  </si>
  <si>
    <t>RICON TOTO MARTHA PATRICIA</t>
  </si>
  <si>
    <t>ROBERT GONZALEZ DANIELA</t>
  </si>
  <si>
    <t>SOLANO CHAVEZ FERNANDO</t>
  </si>
  <si>
    <t>VELASCO ALVAREZ CHELSEA NICOLE</t>
  </si>
  <si>
    <t>XALA FISCAL JESSICA DEL CARMEN</t>
  </si>
  <si>
    <t>ABSALÓN ABRAJAM JOSÉ ARMANDO</t>
  </si>
  <si>
    <t>AGUILAR GÓMEZ CHRISTOPHER</t>
  </si>
  <si>
    <t>BUSTAMANTE MARTÍNEZ JUDAS DE JESÚS</t>
  </si>
  <si>
    <t>CARMONA DURANTE ARMANDO</t>
  </si>
  <si>
    <t>CHACHA NATO MAGDIEL</t>
  </si>
  <si>
    <t>CHAPOL VENTURA KARLA DENISSE</t>
  </si>
  <si>
    <t>GARCIA GUERRERO CAROL</t>
  </si>
  <si>
    <t>HILARIO HERNANDEZ JOSÉ ARMANDO</t>
  </si>
  <si>
    <t>MIXTEGA ALTAMIRANO JANNET ARELY</t>
  </si>
  <si>
    <t>ORTIZ CAMACHO ZURIEL ALEXANDER</t>
  </si>
  <si>
    <t>POLITO COBAXIN YULIANA</t>
  </si>
  <si>
    <t>PUCHETA PELAYO ESTRELLA ARLETTE</t>
  </si>
  <si>
    <t>RAMIREZ PONCE LIZZET</t>
  </si>
  <si>
    <t>REYES PAXTIAN UZZIEL</t>
  </si>
  <si>
    <t>VILLEGAS CHIGO MARIO NÉSTOR</t>
  </si>
  <si>
    <t>SANCHEZ MULATO MIGUEL ANGEL</t>
  </si>
  <si>
    <t>231U0010</t>
  </si>
  <si>
    <t>231U0014</t>
  </si>
  <si>
    <t>231U0016</t>
  </si>
  <si>
    <t>231U0018</t>
  </si>
  <si>
    <t>231U0019</t>
  </si>
  <si>
    <t>231U0021</t>
  </si>
  <si>
    <t>231U0022</t>
  </si>
  <si>
    <t>231U0023</t>
  </si>
  <si>
    <t>231U0024</t>
  </si>
  <si>
    <t>231U0026</t>
  </si>
  <si>
    <t>231U0027</t>
  </si>
  <si>
    <t>231U0029</t>
  </si>
  <si>
    <t>231U0007</t>
  </si>
  <si>
    <t>231U0008</t>
  </si>
  <si>
    <t>231U0622</t>
  </si>
  <si>
    <t>231U0031</t>
  </si>
  <si>
    <t>231U0584</t>
  </si>
  <si>
    <t>231U0051</t>
  </si>
  <si>
    <t>231U0054</t>
  </si>
  <si>
    <t>231U0057</t>
  </si>
  <si>
    <t>231U0060</t>
  </si>
  <si>
    <t>231U0064</t>
  </si>
  <si>
    <t>231U0068</t>
  </si>
  <si>
    <t>231U0073</t>
  </si>
  <si>
    <t>231U0084</t>
  </si>
  <si>
    <t>231U0030</t>
  </si>
  <si>
    <t>231U0032</t>
  </si>
  <si>
    <t>231U0033</t>
  </si>
  <si>
    <t>ALVAREZ ELIAS ALAIN AMAURY</t>
  </si>
  <si>
    <t>231U0009</t>
  </si>
  <si>
    <t>231U0583</t>
  </si>
  <si>
    <t>231U0043</t>
  </si>
  <si>
    <t>231U0044</t>
  </si>
  <si>
    <t>231U0045</t>
  </si>
  <si>
    <t>231U0059</t>
  </si>
  <si>
    <t>231U0062</t>
  </si>
  <si>
    <t>231U0069</t>
  </si>
  <si>
    <t>231U0070</t>
  </si>
  <si>
    <t>231U0075</t>
  </si>
  <si>
    <t>231U0078</t>
  </si>
  <si>
    <t>231U0085</t>
  </si>
  <si>
    <t>LUCHO MIXTEGA JUAN FERNANDO</t>
  </si>
  <si>
    <t>221U0098</t>
  </si>
  <si>
    <t>231U0017</t>
  </si>
  <si>
    <t>BONOLA ALFONSO CRISTIAN DE JESUS</t>
  </si>
  <si>
    <t xml:space="preserve">ESTADISTICA INFERENCIAL I </t>
  </si>
  <si>
    <t>AGOSTO-DICIEMBRE 2024</t>
  </si>
  <si>
    <t>301-A</t>
  </si>
  <si>
    <t>301-B</t>
  </si>
  <si>
    <t>507 A</t>
  </si>
  <si>
    <t>MALDONADO MALAGA MARIA JOSE</t>
  </si>
  <si>
    <t>211U0337</t>
  </si>
  <si>
    <t>OJEDA LUA ALBERTO</t>
  </si>
  <si>
    <t>211U0672</t>
  </si>
  <si>
    <t>VILLALOBOS COPETE ROGELIO DE JESUS</t>
  </si>
  <si>
    <t>211U0362</t>
  </si>
  <si>
    <t>507-B</t>
  </si>
  <si>
    <t>PROBABILIDAD Y ESTADISTICA DESCRIPTIVA</t>
  </si>
  <si>
    <t xml:space="preserve">307-A </t>
  </si>
  <si>
    <t>ALEMAN PRIETO GENESIS MILAGROS</t>
  </si>
  <si>
    <t>AZAMAR AZAMAR ANA LIZZET</t>
  </si>
  <si>
    <t>BARRIENTOS COTA JESSICA SARAHI</t>
  </si>
  <si>
    <t>BAXIN SANCHEZ RAMSES DE JESUS</t>
  </si>
  <si>
    <t>BUENO VILLEGAS RAFAEL</t>
  </si>
  <si>
    <t>BUSTAMANTE MEZO ALEXIS NOE</t>
  </si>
  <si>
    <t>CAMPOS ALVAREZ ESTEFANIA</t>
  </si>
  <si>
    <t>CHIGO REYES DAVID</t>
  </si>
  <si>
    <t>CHIPOL PUCHETA KENIA LIZBETH</t>
  </si>
  <si>
    <t>CORTES TAXILAGA MARITZA</t>
  </si>
  <si>
    <t>CORTES VILLEGAS VICTOR MANUEL</t>
  </si>
  <si>
    <t>CRUZ COTO KEVIN IMANOL</t>
  </si>
  <si>
    <t>HERNANDEZ ARRES MARY JOSE</t>
  </si>
  <si>
    <t>IXTEPAN BUSTAMANTE JORGE LUIS</t>
  </si>
  <si>
    <t>IXTEPAN CHIPOL CESAR SAUL</t>
  </si>
  <si>
    <t>MENDOZA IGNOT HANNIA ITZEL</t>
  </si>
  <si>
    <t>MONTALVO GRACIA MIRANDA</t>
  </si>
  <si>
    <t>OLIN PEREZ JANITZZI JANNET</t>
  </si>
  <si>
    <t>PASCUAL MIXTEGA IRAIS YAMILET</t>
  </si>
  <si>
    <t>PIXTA IXBA AMAYRANI</t>
  </si>
  <si>
    <t>PRETELIN FONSECA JOSE GUILLERMO</t>
  </si>
  <si>
    <t>ROMERO GUTIERREZ NAOMI ALEXANDRA</t>
  </si>
  <si>
    <t>SAN GABRIEL ANTELE KENIA ALEJANDRA</t>
  </si>
  <si>
    <t>SANTOS TEMICH VICTORIANO</t>
  </si>
  <si>
    <t>SEBA IXTEPAN ELIZABETH</t>
  </si>
  <si>
    <t>SUAREZ LINARES LINDA GUADALUPE</t>
  </si>
  <si>
    <t>TAXILAGA ARENAL DANA MARIA</t>
  </si>
  <si>
    <t>VELASCO TEOBA JAZMIN</t>
  </si>
  <si>
    <t>VERGARA POLITO ROBERTO</t>
  </si>
  <si>
    <t>221U0413</t>
  </si>
  <si>
    <t>221U0416</t>
  </si>
  <si>
    <t>221U0418</t>
  </si>
  <si>
    <t>221U0420</t>
  </si>
  <si>
    <t>221U0422</t>
  </si>
  <si>
    <t>221U0424</t>
  </si>
  <si>
    <t>221U0490</t>
  </si>
  <si>
    <t>221U0431</t>
  </si>
  <si>
    <t>221U0432</t>
  </si>
  <si>
    <t>221U0439</t>
  </si>
  <si>
    <t>221U0491</t>
  </si>
  <si>
    <t>221U0440</t>
  </si>
  <si>
    <t>211U0451</t>
  </si>
  <si>
    <t>221U0453</t>
  </si>
  <si>
    <t>221U0454</t>
  </si>
  <si>
    <t>221U0460</t>
  </si>
  <si>
    <t>221U0462</t>
  </si>
  <si>
    <t>221U0464</t>
  </si>
  <si>
    <t>221U0465</t>
  </si>
  <si>
    <t>221U0466</t>
  </si>
  <si>
    <t>221U0467</t>
  </si>
  <si>
    <t>221U0468</t>
  </si>
  <si>
    <t>221U0469</t>
  </si>
  <si>
    <t>221U0471</t>
  </si>
  <si>
    <t>221U0472</t>
  </si>
  <si>
    <t>221U0473</t>
  </si>
  <si>
    <t>221U0482</t>
  </si>
  <si>
    <t>221U0483</t>
  </si>
  <si>
    <t>AGUILERA XALA STUARDO</t>
  </si>
  <si>
    <t>AGUIRRE ALDANA ALONDRA IVETH</t>
  </si>
  <si>
    <t>ALANIZ RODRIGUEZ MILAGROS MONTSERRAT</t>
  </si>
  <si>
    <t>ANTEMATE CHAGALA UZIEL</t>
  </si>
  <si>
    <t>BALDERAS LOPEZ SANTIAGO</t>
  </si>
  <si>
    <t>CASTILLO MARTINEZ CHRISTIAN ALESANDRO</t>
  </si>
  <si>
    <t>CATEMAXCA APARICIO LESLY</t>
  </si>
  <si>
    <t>CHONTAL TEPACH YAHIR ENRIQUE</t>
  </si>
  <si>
    <t>COBAXIN GONZALEZ ABRIL</t>
  </si>
  <si>
    <t>COBAXIN QUINO JENNIFER GUADALUPE</t>
  </si>
  <si>
    <t>COYOLT ZACARIAS DANA MICHELLE</t>
  </si>
  <si>
    <t>DIAZ DEL CASTILLO PANAMA VILMA</t>
  </si>
  <si>
    <t>DOMINGUEZ ACOSTA GABINO</t>
  </si>
  <si>
    <t>FARARONI FLORES FATIMA ESMERALDA</t>
  </si>
  <si>
    <t>FERMAN MUÑOZ JORGE ENRIQUE</t>
  </si>
  <si>
    <t>FIGUEROA REYES REYLI MOISES</t>
  </si>
  <si>
    <t>FONSECA BUSTAMANTE JOSEPH KARIM</t>
  </si>
  <si>
    <t>HERNANDEZ ANOTA SELENE YAMILETH</t>
  </si>
  <si>
    <t>HERRERA ATAXCA CAMILA</t>
  </si>
  <si>
    <t>LARA ARBEA MARY JOSE</t>
  </si>
  <si>
    <t>LIMON MARTINEZ LUIS ALEJANDRO</t>
  </si>
  <si>
    <t>LINARES BELTRAN BELINDA</t>
  </si>
  <si>
    <t>LUCHO XOLO ERIK JHOVANI</t>
  </si>
  <si>
    <t>MATABUENA CHAGALA KARELY</t>
  </si>
  <si>
    <t>MOLINA MENDOZA ANDRES GAMALIEL</t>
  </si>
  <si>
    <t>MOTO COBAXIN JORGE FRANCISCO</t>
  </si>
  <si>
    <t>ORTIZ CRUZ FRIDA MONSERRAT</t>
  </si>
  <si>
    <t>POLITO OLIN DARIAN DE JESUS</t>
  </si>
  <si>
    <t>RAMIREZ QUIRINO ALEJANDRO DE JESUS</t>
  </si>
  <si>
    <t>REYES DIAZ MARYORI ITZEL</t>
  </si>
  <si>
    <t>RODRIGUEZ REYES VALERIA</t>
  </si>
  <si>
    <t>TOTO BAUTISTA YESENIA</t>
  </si>
  <si>
    <t>TRICHE HIPOLITO JOSELIN DEL CARMEN</t>
  </si>
  <si>
    <t>VELASCO PUCHETA OSMAR DE JESUS</t>
  </si>
  <si>
    <t>ZARCO TENORIO WILLIAMS</t>
  </si>
  <si>
    <t>231U0262</t>
  </si>
  <si>
    <t>231U0263</t>
  </si>
  <si>
    <t>231U0264</t>
  </si>
  <si>
    <t>231U0270</t>
  </si>
  <si>
    <t>231U0275</t>
  </si>
  <si>
    <t>231U0276</t>
  </si>
  <si>
    <t>231U0279</t>
  </si>
  <si>
    <t>231U0280</t>
  </si>
  <si>
    <t>231U0281</t>
  </si>
  <si>
    <t>231U0283</t>
  </si>
  <si>
    <t>231U0284</t>
  </si>
  <si>
    <t>231U0285</t>
  </si>
  <si>
    <t>231U0286</t>
  </si>
  <si>
    <t>231U0287</t>
  </si>
  <si>
    <t>231U0289</t>
  </si>
  <si>
    <t>231U0293</t>
  </si>
  <si>
    <t>231U0295</t>
  </si>
  <si>
    <t>231U0011</t>
  </si>
  <si>
    <t>231U0629</t>
  </si>
  <si>
    <t>231U0297</t>
  </si>
  <si>
    <t>231U0637</t>
  </si>
  <si>
    <t>231U0298</t>
  </si>
  <si>
    <t>231U0300</t>
  </si>
  <si>
    <t>231U0306</t>
  </si>
  <si>
    <t>231U0387</t>
  </si>
  <si>
    <t>231U0310</t>
  </si>
  <si>
    <t>231U0861</t>
  </si>
  <si>
    <t>231U0313</t>
  </si>
  <si>
    <t>231U0315</t>
  </si>
  <si>
    <t>231U0317</t>
  </si>
  <si>
    <t>231U0318</t>
  </si>
  <si>
    <t>231U0322</t>
  </si>
  <si>
    <t>231U0324</t>
  </si>
  <si>
    <t>231U0327</t>
  </si>
  <si>
    <t>231U0666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</si>
</sst>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9" fillId="4" borderId="0" applyNumberFormat="0" applyBorder="0" applyAlignment="0" applyProtection="0"/>
  </cellStyleXfs>
  <cellXfs count="12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7" xfId="0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/>
    <xf numFmtId="0" fontId="4" fillId="0" borderId="10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1" fontId="1" fillId="2" borderId="4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10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8" fillId="5" borderId="2" xfId="2" applyFont="1" applyFill="1" applyBorder="1"/>
    <xf numFmtId="0" fontId="8" fillId="5" borderId="5" xfId="2" applyFont="1" applyFill="1" applyBorder="1"/>
    <xf numFmtId="0" fontId="8" fillId="5" borderId="13" xfId="2" applyFont="1" applyFill="1" applyBorder="1"/>
    <xf numFmtId="0" fontId="8" fillId="5" borderId="6" xfId="2" applyFont="1" applyFill="1" applyBorder="1"/>
    <xf numFmtId="0" fontId="8" fillId="5" borderId="7" xfId="2" applyFont="1" applyFill="1" applyBorder="1"/>
    <xf numFmtId="0" fontId="8" fillId="5" borderId="0" xfId="2" applyFont="1" applyFill="1" applyBorder="1"/>
    <xf numFmtId="0" fontId="8" fillId="5" borderId="14" xfId="2" applyFont="1" applyFill="1" applyBorder="1"/>
    <xf numFmtId="0" fontId="8" fillId="5" borderId="15" xfId="2" applyFont="1" applyFill="1" applyBorder="1"/>
    <xf numFmtId="0" fontId="8" fillId="5" borderId="4" xfId="2" applyFont="1" applyFill="1" applyBorder="1"/>
    <xf numFmtId="0" fontId="8" fillId="5" borderId="10" xfId="2" applyFont="1" applyFill="1" applyBorder="1"/>
    <xf numFmtId="0" fontId="8" fillId="5" borderId="1" xfId="2" applyFont="1" applyFill="1" applyBorder="1"/>
    <xf numFmtId="0" fontId="8" fillId="5" borderId="8" xfId="2" applyFont="1" applyFill="1" applyBorder="1"/>
    <xf numFmtId="0" fontId="8" fillId="5" borderId="3" xfId="2" applyFont="1" applyFill="1" applyBorder="1"/>
    <xf numFmtId="0" fontId="8" fillId="5" borderId="11" xfId="2" applyFont="1" applyFill="1" applyBorder="1"/>
    <xf numFmtId="0" fontId="3" fillId="0" borderId="13" xfId="0" applyFont="1" applyBorder="1"/>
    <xf numFmtId="0" fontId="8" fillId="5" borderId="12" xfId="2" applyFont="1" applyFill="1" applyBorder="1"/>
    <xf numFmtId="0" fontId="3" fillId="0" borderId="3" xfId="0" applyFont="1" applyBorder="1"/>
    <xf numFmtId="0" fontId="3" fillId="0" borderId="11" xfId="0" applyFont="1" applyBorder="1"/>
    <xf numFmtId="0" fontId="3" fillId="0" borderId="1" xfId="0" applyFont="1" applyBorder="1"/>
    <xf numFmtId="0" fontId="3" fillId="0" borderId="8" xfId="0" applyFont="1" applyBorder="1"/>
    <xf numFmtId="0" fontId="4" fillId="0" borderId="9" xfId="0" applyFont="1" applyBorder="1"/>
    <xf numFmtId="0" fontId="4" fillId="0" borderId="5" xfId="0" applyFont="1" applyBorder="1"/>
    <xf numFmtId="0" fontId="4" fillId="0" borderId="15" xfId="0" applyFont="1" applyBorder="1"/>
    <xf numFmtId="0" fontId="8" fillId="0" borderId="2" xfId="0" applyFont="1" applyBorder="1"/>
    <xf numFmtId="0" fontId="8" fillId="0" borderId="2" xfId="0" applyFont="1" applyFill="1" applyBorder="1"/>
    <xf numFmtId="0" fontId="8" fillId="0" borderId="10" xfId="0" applyFont="1" applyFill="1" applyBorder="1"/>
    <xf numFmtId="0" fontId="4" fillId="0" borderId="6" xfId="0" applyFont="1" applyBorder="1"/>
    <xf numFmtId="0" fontId="4" fillId="0" borderId="7" xfId="0" applyFont="1" applyBorder="1"/>
    <xf numFmtId="1" fontId="0" fillId="2" borderId="2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5" xfId="0" applyBorder="1"/>
    <xf numFmtId="0" fontId="7" fillId="0" borderId="7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0" fillId="0" borderId="6" xfId="0" applyBorder="1"/>
    <xf numFmtId="0" fontId="0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3">
    <cellStyle name="60% - Énfasis1" xfId="2" builtinId="3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tabSelected="1" topLeftCell="A4" zoomScaleNormal="100" workbookViewId="0">
      <selection activeCell="U47" sqref="U4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13" t="s">
        <v>9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2"/>
      <c r="R2" s="2"/>
    </row>
    <row r="3" spans="2:18" x14ac:dyDescent="0.25">
      <c r="C3" s="106" t="s">
        <v>8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"/>
      <c r="R3" s="1"/>
    </row>
    <row r="4" spans="2:18" x14ac:dyDescent="0.25">
      <c r="C4" t="s">
        <v>0</v>
      </c>
      <c r="D4" s="111" t="s">
        <v>185</v>
      </c>
      <c r="E4" s="111"/>
      <c r="F4" s="111"/>
      <c r="G4" s="111"/>
      <c r="I4" t="s">
        <v>1</v>
      </c>
      <c r="J4" s="105" t="s">
        <v>186</v>
      </c>
      <c r="K4" s="105"/>
      <c r="M4" t="s">
        <v>2</v>
      </c>
      <c r="N4" s="120">
        <v>45558</v>
      </c>
      <c r="O4" s="12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105" t="s">
        <v>174</v>
      </c>
      <c r="E6" s="105"/>
      <c r="F6" s="105"/>
      <c r="G6" s="105"/>
      <c r="I6" s="104" t="s">
        <v>22</v>
      </c>
      <c r="J6" s="104"/>
      <c r="K6" s="105" t="s">
        <v>24</v>
      </c>
      <c r="L6" s="105"/>
      <c r="M6" s="105"/>
      <c r="N6" s="105"/>
      <c r="O6" s="105"/>
      <c r="P6" s="10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121" t="s">
        <v>5</v>
      </c>
      <c r="E8" s="121"/>
      <c r="F8" s="121"/>
      <c r="G8" s="121"/>
      <c r="H8" s="121"/>
      <c r="I8" s="12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18" x14ac:dyDescent="0.25">
      <c r="B9" s="7">
        <v>1</v>
      </c>
      <c r="C9" s="7" t="s">
        <v>279</v>
      </c>
      <c r="D9" s="114" t="s">
        <v>244</v>
      </c>
      <c r="E9" s="115"/>
      <c r="F9" s="115"/>
      <c r="G9" s="115"/>
      <c r="H9" s="115"/>
      <c r="I9" s="116"/>
      <c r="J9" s="101">
        <v>100</v>
      </c>
      <c r="K9" s="101">
        <v>100</v>
      </c>
      <c r="L9" s="101">
        <v>0</v>
      </c>
      <c r="M9" s="101">
        <v>0</v>
      </c>
      <c r="N9" s="101">
        <v>0</v>
      </c>
      <c r="O9" s="101">
        <v>0</v>
      </c>
      <c r="P9" s="101">
        <v>0</v>
      </c>
      <c r="Q9" s="50">
        <f>SUM(J9:P9)/7</f>
        <v>28.571428571428573</v>
      </c>
    </row>
    <row r="10" spans="2:18" x14ac:dyDescent="0.25">
      <c r="B10" s="7">
        <f>B9+1</f>
        <v>2</v>
      </c>
      <c r="C10" s="53" t="s">
        <v>280</v>
      </c>
      <c r="D10" s="114" t="s">
        <v>245</v>
      </c>
      <c r="E10" s="115"/>
      <c r="F10" s="115"/>
      <c r="G10" s="115"/>
      <c r="H10" s="115"/>
      <c r="I10" s="116"/>
      <c r="J10" s="101">
        <v>93</v>
      </c>
      <c r="K10" s="101">
        <v>74</v>
      </c>
      <c r="L10" s="101">
        <v>0</v>
      </c>
      <c r="M10" s="101">
        <v>0</v>
      </c>
      <c r="N10" s="101">
        <v>0</v>
      </c>
      <c r="O10" s="101">
        <v>0</v>
      </c>
      <c r="P10" s="101">
        <v>0</v>
      </c>
      <c r="Q10" s="50">
        <f t="shared" ref="Q10:Q48" si="0">SUM(J10:P10)/7</f>
        <v>23.857142857142858</v>
      </c>
    </row>
    <row r="11" spans="2:18" x14ac:dyDescent="0.25">
      <c r="B11" s="7">
        <f t="shared" ref="B11:B43" si="1">B10+1</f>
        <v>3</v>
      </c>
      <c r="C11" s="53" t="s">
        <v>281</v>
      </c>
      <c r="D11" s="88" t="s">
        <v>246</v>
      </c>
      <c r="E11" s="55"/>
      <c r="F11" s="55"/>
      <c r="G11" s="55"/>
      <c r="H11" s="55"/>
      <c r="I11" s="56"/>
      <c r="J11" s="101">
        <v>96</v>
      </c>
      <c r="K11" s="101">
        <v>100</v>
      </c>
      <c r="L11" s="101">
        <v>0</v>
      </c>
      <c r="M11" s="101">
        <v>0</v>
      </c>
      <c r="N11" s="101">
        <v>0</v>
      </c>
      <c r="O11" s="101">
        <v>0</v>
      </c>
      <c r="P11" s="101">
        <v>0</v>
      </c>
      <c r="Q11" s="50">
        <f t="shared" si="0"/>
        <v>28</v>
      </c>
    </row>
    <row r="12" spans="2:18" x14ac:dyDescent="0.25">
      <c r="B12" s="7">
        <f t="shared" si="1"/>
        <v>4</v>
      </c>
      <c r="C12" s="53" t="s">
        <v>296</v>
      </c>
      <c r="D12" s="88" t="s">
        <v>247</v>
      </c>
      <c r="E12" s="55"/>
      <c r="F12" s="55"/>
      <c r="G12" s="55"/>
      <c r="H12" s="55"/>
      <c r="I12" s="56"/>
      <c r="J12" s="101">
        <v>79</v>
      </c>
      <c r="K12" s="40">
        <v>63</v>
      </c>
      <c r="L12" s="101">
        <v>0</v>
      </c>
      <c r="M12" s="101">
        <v>0</v>
      </c>
      <c r="N12" s="101">
        <v>0</v>
      </c>
      <c r="O12" s="101">
        <v>0</v>
      </c>
      <c r="P12" s="101">
        <v>0</v>
      </c>
      <c r="Q12" s="50">
        <f t="shared" si="0"/>
        <v>20.285714285714285</v>
      </c>
    </row>
    <row r="13" spans="2:18" x14ac:dyDescent="0.25">
      <c r="B13" s="7">
        <f t="shared" si="1"/>
        <v>5</v>
      </c>
      <c r="C13" s="53" t="s">
        <v>282</v>
      </c>
      <c r="D13" s="88" t="s">
        <v>248</v>
      </c>
      <c r="E13" s="55"/>
      <c r="F13" s="55"/>
      <c r="G13" s="55"/>
      <c r="H13" s="55"/>
      <c r="I13" s="56"/>
      <c r="J13" s="40">
        <v>55</v>
      </c>
      <c r="K13" s="101">
        <v>81</v>
      </c>
      <c r="L13" s="101">
        <v>0</v>
      </c>
      <c r="M13" s="101">
        <v>0</v>
      </c>
      <c r="N13" s="101">
        <v>0</v>
      </c>
      <c r="O13" s="101">
        <v>0</v>
      </c>
      <c r="P13" s="101">
        <v>0</v>
      </c>
      <c r="Q13" s="50">
        <f t="shared" si="0"/>
        <v>19.428571428571427</v>
      </c>
    </row>
    <row r="14" spans="2:18" x14ac:dyDescent="0.25">
      <c r="B14" s="7">
        <f t="shared" si="1"/>
        <v>6</v>
      </c>
      <c r="C14" s="53" t="s">
        <v>283</v>
      </c>
      <c r="D14" s="88" t="s">
        <v>249</v>
      </c>
      <c r="E14" s="55"/>
      <c r="F14" s="55"/>
      <c r="G14" s="55"/>
      <c r="H14" s="55"/>
      <c r="I14" s="56"/>
      <c r="J14" s="101">
        <v>96</v>
      </c>
      <c r="K14" s="101">
        <v>81</v>
      </c>
      <c r="L14" s="101">
        <v>0</v>
      </c>
      <c r="M14" s="101">
        <v>0</v>
      </c>
      <c r="N14" s="101">
        <v>0</v>
      </c>
      <c r="O14" s="101">
        <v>0</v>
      </c>
      <c r="P14" s="101">
        <v>0</v>
      </c>
      <c r="Q14" s="50">
        <f t="shared" si="0"/>
        <v>25.285714285714285</v>
      </c>
    </row>
    <row r="15" spans="2:18" x14ac:dyDescent="0.25">
      <c r="B15" s="7">
        <f t="shared" si="1"/>
        <v>7</v>
      </c>
      <c r="C15" s="53" t="s">
        <v>284</v>
      </c>
      <c r="D15" s="88" t="s">
        <v>250</v>
      </c>
      <c r="E15" s="55"/>
      <c r="F15" s="55"/>
      <c r="G15" s="55"/>
      <c r="H15" s="55"/>
      <c r="I15" s="56"/>
      <c r="J15" s="101">
        <v>86</v>
      </c>
      <c r="K15" s="101">
        <v>70</v>
      </c>
      <c r="L15" s="101">
        <v>0</v>
      </c>
      <c r="M15" s="101">
        <v>0</v>
      </c>
      <c r="N15" s="101">
        <v>0</v>
      </c>
      <c r="O15" s="101">
        <v>0</v>
      </c>
      <c r="P15" s="101">
        <v>0</v>
      </c>
      <c r="Q15" s="50">
        <f t="shared" si="0"/>
        <v>22.285714285714285</v>
      </c>
    </row>
    <row r="16" spans="2:18" x14ac:dyDescent="0.25">
      <c r="B16" s="7">
        <f t="shared" si="1"/>
        <v>8</v>
      </c>
      <c r="C16" s="53" t="s">
        <v>285</v>
      </c>
      <c r="D16" s="88" t="s">
        <v>251</v>
      </c>
      <c r="E16" s="55"/>
      <c r="F16" s="55"/>
      <c r="G16" s="55"/>
      <c r="H16" s="55"/>
      <c r="I16" s="56"/>
      <c r="J16" s="40">
        <v>60</v>
      </c>
      <c r="K16" s="40">
        <v>49</v>
      </c>
      <c r="L16" s="101">
        <v>0</v>
      </c>
      <c r="M16" s="101">
        <v>0</v>
      </c>
      <c r="N16" s="101">
        <v>0</v>
      </c>
      <c r="O16" s="101">
        <v>0</v>
      </c>
      <c r="P16" s="101">
        <v>0</v>
      </c>
      <c r="Q16" s="50">
        <f t="shared" si="0"/>
        <v>15.571428571428571</v>
      </c>
    </row>
    <row r="17" spans="2:17" x14ac:dyDescent="0.25">
      <c r="B17" s="7">
        <f t="shared" si="1"/>
        <v>9</v>
      </c>
      <c r="C17" s="53" t="s">
        <v>286</v>
      </c>
      <c r="D17" s="88" t="s">
        <v>252</v>
      </c>
      <c r="E17" s="55"/>
      <c r="F17" s="55"/>
      <c r="G17" s="55"/>
      <c r="H17" s="55"/>
      <c r="I17" s="56"/>
      <c r="J17" s="40">
        <v>67</v>
      </c>
      <c r="K17" s="40">
        <v>65</v>
      </c>
      <c r="L17" s="101">
        <v>0</v>
      </c>
      <c r="M17" s="101">
        <v>0</v>
      </c>
      <c r="N17" s="101">
        <v>0</v>
      </c>
      <c r="O17" s="101">
        <v>0</v>
      </c>
      <c r="P17" s="101">
        <v>0</v>
      </c>
      <c r="Q17" s="50">
        <f t="shared" si="0"/>
        <v>18.857142857142858</v>
      </c>
    </row>
    <row r="18" spans="2:17" x14ac:dyDescent="0.25">
      <c r="B18" s="7">
        <f t="shared" si="1"/>
        <v>10</v>
      </c>
      <c r="C18" s="53" t="s">
        <v>297</v>
      </c>
      <c r="D18" s="88" t="s">
        <v>253</v>
      </c>
      <c r="E18" s="55"/>
      <c r="F18" s="55"/>
      <c r="G18" s="55"/>
      <c r="H18" s="55"/>
      <c r="I18" s="56"/>
      <c r="J18" s="101">
        <v>93</v>
      </c>
      <c r="K18" s="101">
        <v>74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50">
        <f t="shared" si="0"/>
        <v>23.857142857142858</v>
      </c>
    </row>
    <row r="19" spans="2:17" x14ac:dyDescent="0.25">
      <c r="B19" s="7">
        <f t="shared" si="1"/>
        <v>11</v>
      </c>
      <c r="C19" s="53" t="s">
        <v>287</v>
      </c>
      <c r="D19" s="88" t="s">
        <v>254</v>
      </c>
      <c r="E19" s="55"/>
      <c r="F19" s="55"/>
      <c r="G19" s="55"/>
      <c r="H19" s="55"/>
      <c r="I19" s="56"/>
      <c r="J19" s="101">
        <v>100</v>
      </c>
      <c r="K19" s="101">
        <v>100</v>
      </c>
      <c r="L19" s="101">
        <v>0</v>
      </c>
      <c r="M19" s="101">
        <v>0</v>
      </c>
      <c r="N19" s="101">
        <v>0</v>
      </c>
      <c r="O19" s="101">
        <v>0</v>
      </c>
      <c r="P19" s="101">
        <v>0</v>
      </c>
      <c r="Q19" s="50">
        <f t="shared" si="0"/>
        <v>28.571428571428573</v>
      </c>
    </row>
    <row r="20" spans="2:17" x14ac:dyDescent="0.25">
      <c r="B20" s="7">
        <f t="shared" si="1"/>
        <v>12</v>
      </c>
      <c r="C20" s="53" t="s">
        <v>288</v>
      </c>
      <c r="D20" s="88" t="s">
        <v>255</v>
      </c>
      <c r="E20" s="55"/>
      <c r="F20" s="55"/>
      <c r="G20" s="55"/>
      <c r="H20" s="55"/>
      <c r="I20" s="56"/>
      <c r="J20" s="101">
        <v>97</v>
      </c>
      <c r="K20" s="101">
        <v>100</v>
      </c>
      <c r="L20" s="101">
        <v>0</v>
      </c>
      <c r="M20" s="101">
        <v>0</v>
      </c>
      <c r="N20" s="101">
        <v>0</v>
      </c>
      <c r="O20" s="101">
        <v>0</v>
      </c>
      <c r="P20" s="101">
        <v>0</v>
      </c>
      <c r="Q20" s="50">
        <f t="shared" si="0"/>
        <v>28.142857142857142</v>
      </c>
    </row>
    <row r="21" spans="2:17" x14ac:dyDescent="0.25">
      <c r="B21" s="7">
        <f t="shared" si="1"/>
        <v>13</v>
      </c>
      <c r="C21" s="53" t="s">
        <v>289</v>
      </c>
      <c r="D21" s="88" t="s">
        <v>256</v>
      </c>
      <c r="E21" s="55"/>
      <c r="F21" s="55"/>
      <c r="G21" s="55"/>
      <c r="H21" s="55"/>
      <c r="I21" s="56"/>
      <c r="J21" s="101">
        <v>87</v>
      </c>
      <c r="K21" s="101">
        <v>83</v>
      </c>
      <c r="L21" s="101">
        <v>0</v>
      </c>
      <c r="M21" s="101">
        <v>0</v>
      </c>
      <c r="N21" s="101">
        <v>0</v>
      </c>
      <c r="O21" s="101">
        <v>0</v>
      </c>
      <c r="P21" s="101">
        <v>0</v>
      </c>
      <c r="Q21" s="50">
        <f t="shared" si="0"/>
        <v>24.285714285714285</v>
      </c>
    </row>
    <row r="22" spans="2:17" x14ac:dyDescent="0.25">
      <c r="B22" s="7">
        <f t="shared" si="1"/>
        <v>14</v>
      </c>
      <c r="C22" s="53" t="s">
        <v>290</v>
      </c>
      <c r="D22" s="88" t="s">
        <v>257</v>
      </c>
      <c r="E22" s="55"/>
      <c r="F22" s="55"/>
      <c r="G22" s="55"/>
      <c r="H22" s="55"/>
      <c r="I22" s="56"/>
      <c r="J22" s="40">
        <v>32</v>
      </c>
      <c r="K22" s="101">
        <v>84</v>
      </c>
      <c r="L22" s="101">
        <v>0</v>
      </c>
      <c r="M22" s="101">
        <v>0</v>
      </c>
      <c r="N22" s="101">
        <v>0</v>
      </c>
      <c r="O22" s="101">
        <v>0</v>
      </c>
      <c r="P22" s="101">
        <v>0</v>
      </c>
      <c r="Q22" s="50">
        <f t="shared" si="0"/>
        <v>16.571428571428573</v>
      </c>
    </row>
    <row r="23" spans="2:17" x14ac:dyDescent="0.25">
      <c r="B23" s="7">
        <f t="shared" si="1"/>
        <v>15</v>
      </c>
      <c r="C23" s="53" t="s">
        <v>291</v>
      </c>
      <c r="D23" s="89" t="s">
        <v>258</v>
      </c>
      <c r="E23" s="55"/>
      <c r="F23" s="55"/>
      <c r="G23" s="55"/>
      <c r="H23" s="55"/>
      <c r="I23" s="56"/>
      <c r="J23" s="40">
        <v>60</v>
      </c>
      <c r="K23" s="101">
        <v>81</v>
      </c>
      <c r="L23" s="101">
        <v>0</v>
      </c>
      <c r="M23" s="101">
        <v>0</v>
      </c>
      <c r="N23" s="101">
        <v>0</v>
      </c>
      <c r="O23" s="101">
        <v>0</v>
      </c>
      <c r="P23" s="101">
        <v>0</v>
      </c>
      <c r="Q23" s="50">
        <f t="shared" si="0"/>
        <v>20.142857142857142</v>
      </c>
    </row>
    <row r="24" spans="2:17" x14ac:dyDescent="0.25">
      <c r="B24" s="7">
        <f t="shared" si="1"/>
        <v>16</v>
      </c>
      <c r="C24" s="53" t="s">
        <v>292</v>
      </c>
      <c r="D24" s="88" t="s">
        <v>259</v>
      </c>
      <c r="E24" s="55"/>
      <c r="F24" s="55"/>
      <c r="G24" s="55"/>
      <c r="H24" s="55"/>
      <c r="I24" s="56"/>
      <c r="J24" s="40">
        <v>60</v>
      </c>
      <c r="K24" s="101">
        <v>77</v>
      </c>
      <c r="L24" s="101">
        <v>0</v>
      </c>
      <c r="M24" s="101">
        <v>0</v>
      </c>
      <c r="N24" s="101">
        <v>0</v>
      </c>
      <c r="O24" s="101">
        <v>0</v>
      </c>
      <c r="P24" s="101">
        <v>0</v>
      </c>
      <c r="Q24" s="50">
        <f t="shared" si="0"/>
        <v>19.571428571428573</v>
      </c>
    </row>
    <row r="25" spans="2:17" x14ac:dyDescent="0.25">
      <c r="B25" s="7">
        <f t="shared" si="1"/>
        <v>17</v>
      </c>
      <c r="C25" s="53" t="s">
        <v>293</v>
      </c>
      <c r="D25" s="88" t="s">
        <v>260</v>
      </c>
      <c r="E25" s="55"/>
      <c r="F25" s="55"/>
      <c r="G25" s="55"/>
      <c r="H25" s="55"/>
      <c r="I25" s="56"/>
      <c r="J25" s="40">
        <v>60</v>
      </c>
      <c r="K25" s="101">
        <v>72</v>
      </c>
      <c r="L25" s="101">
        <v>0</v>
      </c>
      <c r="M25" s="101">
        <v>0</v>
      </c>
      <c r="N25" s="101">
        <v>0</v>
      </c>
      <c r="O25" s="101">
        <v>0</v>
      </c>
      <c r="P25" s="101">
        <v>0</v>
      </c>
      <c r="Q25" s="50">
        <f t="shared" si="0"/>
        <v>18.857142857142858</v>
      </c>
    </row>
    <row r="26" spans="2:17" x14ac:dyDescent="0.25">
      <c r="B26" s="7">
        <f t="shared" si="1"/>
        <v>18</v>
      </c>
      <c r="C26" s="53" t="s">
        <v>294</v>
      </c>
      <c r="D26" s="88" t="s">
        <v>261</v>
      </c>
      <c r="E26" s="55"/>
      <c r="F26" s="55"/>
      <c r="G26" s="55"/>
      <c r="H26" s="55"/>
      <c r="I26" s="56"/>
      <c r="J26" s="101">
        <v>89</v>
      </c>
      <c r="K26" s="101">
        <v>77</v>
      </c>
      <c r="L26" s="101">
        <v>0</v>
      </c>
      <c r="M26" s="101">
        <v>0</v>
      </c>
      <c r="N26" s="101">
        <v>0</v>
      </c>
      <c r="O26" s="101">
        <v>0</v>
      </c>
      <c r="P26" s="101">
        <v>0</v>
      </c>
      <c r="Q26" s="50">
        <f t="shared" si="0"/>
        <v>23.714285714285715</v>
      </c>
    </row>
    <row r="27" spans="2:17" x14ac:dyDescent="0.25">
      <c r="B27" s="7">
        <f t="shared" si="1"/>
        <v>19</v>
      </c>
      <c r="C27" s="53" t="s">
        <v>295</v>
      </c>
      <c r="D27" s="88" t="s">
        <v>262</v>
      </c>
      <c r="E27" s="55"/>
      <c r="F27" s="55"/>
      <c r="G27" s="55"/>
      <c r="H27" s="55"/>
      <c r="I27" s="6"/>
      <c r="J27" s="40">
        <v>27</v>
      </c>
      <c r="K27" s="40">
        <v>20</v>
      </c>
      <c r="L27" s="101">
        <v>0</v>
      </c>
      <c r="M27" s="101">
        <v>0</v>
      </c>
      <c r="N27" s="101">
        <v>0</v>
      </c>
      <c r="O27" s="101">
        <v>0</v>
      </c>
      <c r="P27" s="101">
        <v>0</v>
      </c>
      <c r="Q27" s="50">
        <f t="shared" si="0"/>
        <v>6.7142857142857144</v>
      </c>
    </row>
    <row r="28" spans="2:17" x14ac:dyDescent="0.25">
      <c r="B28" s="7">
        <f t="shared" si="1"/>
        <v>20</v>
      </c>
      <c r="C28" s="53" t="s">
        <v>298</v>
      </c>
      <c r="D28" s="88" t="s">
        <v>263</v>
      </c>
      <c r="E28" s="55"/>
      <c r="F28" s="55"/>
      <c r="G28" s="55"/>
      <c r="H28" s="55"/>
      <c r="I28" s="56"/>
      <c r="J28" s="101">
        <v>100</v>
      </c>
      <c r="K28" s="101">
        <v>91</v>
      </c>
      <c r="L28" s="101">
        <v>0</v>
      </c>
      <c r="M28" s="101">
        <v>0</v>
      </c>
      <c r="N28" s="101">
        <v>0</v>
      </c>
      <c r="O28" s="101">
        <v>0</v>
      </c>
      <c r="P28" s="101">
        <v>0</v>
      </c>
      <c r="Q28" s="50">
        <f t="shared" si="0"/>
        <v>27.285714285714285</v>
      </c>
    </row>
    <row r="29" spans="2:17" x14ac:dyDescent="0.25">
      <c r="B29" s="7">
        <f t="shared" si="1"/>
        <v>21</v>
      </c>
      <c r="C29" s="53" t="s">
        <v>299</v>
      </c>
      <c r="D29" s="88" t="s">
        <v>264</v>
      </c>
      <c r="E29" s="55"/>
      <c r="F29" s="55"/>
      <c r="G29" s="55"/>
      <c r="H29" s="55"/>
      <c r="I29" s="56"/>
      <c r="J29" s="101">
        <v>89</v>
      </c>
      <c r="K29" s="101">
        <v>77</v>
      </c>
      <c r="L29" s="101">
        <v>0</v>
      </c>
      <c r="M29" s="101">
        <v>0</v>
      </c>
      <c r="N29" s="101">
        <v>0</v>
      </c>
      <c r="O29" s="101">
        <v>0</v>
      </c>
      <c r="P29" s="101">
        <v>0</v>
      </c>
      <c r="Q29" s="50">
        <f t="shared" si="0"/>
        <v>23.714285714285715</v>
      </c>
    </row>
    <row r="30" spans="2:17" x14ac:dyDescent="0.25">
      <c r="B30" s="7">
        <f t="shared" si="1"/>
        <v>22</v>
      </c>
      <c r="C30" s="53" t="s">
        <v>300</v>
      </c>
      <c r="D30" s="88" t="s">
        <v>265</v>
      </c>
      <c r="E30" s="55"/>
      <c r="F30" s="55"/>
      <c r="G30" s="55"/>
      <c r="H30" s="55"/>
      <c r="I30" s="56"/>
      <c r="J30" s="40">
        <v>60</v>
      </c>
      <c r="K30" s="40">
        <v>40</v>
      </c>
      <c r="L30" s="101">
        <v>0</v>
      </c>
      <c r="M30" s="101">
        <v>0</v>
      </c>
      <c r="N30" s="101">
        <v>0</v>
      </c>
      <c r="O30" s="101">
        <v>0</v>
      </c>
      <c r="P30" s="101">
        <v>0</v>
      </c>
      <c r="Q30" s="50">
        <f t="shared" si="0"/>
        <v>14.285714285714286</v>
      </c>
    </row>
    <row r="31" spans="2:17" x14ac:dyDescent="0.25">
      <c r="B31" s="7">
        <f t="shared" si="1"/>
        <v>23</v>
      </c>
      <c r="C31" s="53" t="s">
        <v>301</v>
      </c>
      <c r="D31" s="88" t="s">
        <v>266</v>
      </c>
      <c r="E31" s="55"/>
      <c r="F31" s="55"/>
      <c r="G31" s="55"/>
      <c r="H31" s="55"/>
      <c r="I31" s="56"/>
      <c r="J31" s="40">
        <v>27</v>
      </c>
      <c r="K31" s="40">
        <v>20</v>
      </c>
      <c r="L31" s="101">
        <v>0</v>
      </c>
      <c r="M31" s="101">
        <v>0</v>
      </c>
      <c r="N31" s="101">
        <v>0</v>
      </c>
      <c r="O31" s="101">
        <v>0</v>
      </c>
      <c r="P31" s="101">
        <v>0</v>
      </c>
      <c r="Q31" s="50">
        <f t="shared" si="0"/>
        <v>6.7142857142857144</v>
      </c>
    </row>
    <row r="32" spans="2:17" x14ac:dyDescent="0.25">
      <c r="B32" s="7">
        <f t="shared" si="1"/>
        <v>24</v>
      </c>
      <c r="C32" s="53" t="s">
        <v>302</v>
      </c>
      <c r="D32" s="88" t="s">
        <v>267</v>
      </c>
      <c r="E32" s="55"/>
      <c r="F32" s="55"/>
      <c r="G32" s="55"/>
      <c r="H32" s="55"/>
      <c r="I32" s="6"/>
      <c r="J32" s="40">
        <v>60</v>
      </c>
      <c r="K32" s="101">
        <v>77</v>
      </c>
      <c r="L32" s="101">
        <v>0</v>
      </c>
      <c r="M32" s="101">
        <v>0</v>
      </c>
      <c r="N32" s="101">
        <v>0</v>
      </c>
      <c r="O32" s="101">
        <v>0</v>
      </c>
      <c r="P32" s="101">
        <v>0</v>
      </c>
      <c r="Q32" s="50">
        <f t="shared" si="0"/>
        <v>19.571428571428573</v>
      </c>
    </row>
    <row r="33" spans="2:17" x14ac:dyDescent="0.25">
      <c r="B33" s="7">
        <f t="shared" si="1"/>
        <v>25</v>
      </c>
      <c r="C33" s="53" t="s">
        <v>303</v>
      </c>
      <c r="D33" s="90" t="s">
        <v>268</v>
      </c>
      <c r="E33" s="55"/>
      <c r="F33" s="55"/>
      <c r="G33" s="55"/>
      <c r="H33" s="55"/>
      <c r="I33" s="56"/>
      <c r="J33" s="40">
        <v>60</v>
      </c>
      <c r="K33" s="101">
        <v>88</v>
      </c>
      <c r="L33" s="101">
        <v>0</v>
      </c>
      <c r="M33" s="101">
        <v>0</v>
      </c>
      <c r="N33" s="101">
        <v>0</v>
      </c>
      <c r="O33" s="101">
        <v>0</v>
      </c>
      <c r="P33" s="101">
        <v>0</v>
      </c>
      <c r="Q33" s="50">
        <f t="shared" si="0"/>
        <v>21.142857142857142</v>
      </c>
    </row>
    <row r="34" spans="2:17" x14ac:dyDescent="0.25">
      <c r="B34" s="7">
        <f t="shared" si="1"/>
        <v>26</v>
      </c>
      <c r="C34" s="53" t="s">
        <v>304</v>
      </c>
      <c r="D34" s="88" t="s">
        <v>269</v>
      </c>
      <c r="E34" s="55"/>
      <c r="F34" s="55"/>
      <c r="G34" s="55"/>
      <c r="H34" s="55"/>
      <c r="I34" s="56"/>
      <c r="J34" s="40">
        <v>44</v>
      </c>
      <c r="K34" s="40">
        <v>47</v>
      </c>
      <c r="L34" s="101">
        <v>0</v>
      </c>
      <c r="M34" s="101">
        <v>0</v>
      </c>
      <c r="N34" s="101">
        <v>0</v>
      </c>
      <c r="O34" s="101">
        <v>0</v>
      </c>
      <c r="P34" s="101">
        <v>0</v>
      </c>
      <c r="Q34" s="50">
        <f t="shared" si="0"/>
        <v>13</v>
      </c>
    </row>
    <row r="35" spans="2:17" x14ac:dyDescent="0.25">
      <c r="B35" s="7">
        <f t="shared" si="1"/>
        <v>27</v>
      </c>
      <c r="C35" s="53" t="s">
        <v>305</v>
      </c>
      <c r="D35" s="88" t="s">
        <v>270</v>
      </c>
      <c r="E35" s="55"/>
      <c r="F35" s="55"/>
      <c r="G35" s="55"/>
      <c r="H35" s="55"/>
      <c r="I35" s="56"/>
      <c r="J35" s="40">
        <v>0</v>
      </c>
      <c r="K35" s="40">
        <v>0</v>
      </c>
      <c r="L35" s="101">
        <v>0</v>
      </c>
      <c r="M35" s="101">
        <v>0</v>
      </c>
      <c r="N35" s="101">
        <v>0</v>
      </c>
      <c r="O35" s="101">
        <v>0</v>
      </c>
      <c r="P35" s="101">
        <v>0</v>
      </c>
      <c r="Q35" s="50">
        <f t="shared" si="0"/>
        <v>0</v>
      </c>
    </row>
    <row r="36" spans="2:17" x14ac:dyDescent="0.25">
      <c r="B36" s="53">
        <f t="shared" si="1"/>
        <v>28</v>
      </c>
      <c r="C36" s="53" t="s">
        <v>306</v>
      </c>
      <c r="D36" s="88" t="s">
        <v>271</v>
      </c>
      <c r="E36" s="91"/>
      <c r="F36" s="91"/>
      <c r="G36" s="91"/>
      <c r="H36" s="55"/>
      <c r="I36" s="56"/>
      <c r="J36" s="101">
        <v>96</v>
      </c>
      <c r="K36" s="101">
        <v>93</v>
      </c>
      <c r="L36" s="101">
        <v>0</v>
      </c>
      <c r="M36" s="101">
        <v>0</v>
      </c>
      <c r="N36" s="101">
        <v>0</v>
      </c>
      <c r="O36" s="101">
        <v>0</v>
      </c>
      <c r="P36" s="101">
        <v>0</v>
      </c>
      <c r="Q36" s="50">
        <f t="shared" ref="Q36:Q43" si="2">SUM(J36:P36)/7</f>
        <v>27</v>
      </c>
    </row>
    <row r="37" spans="2:17" x14ac:dyDescent="0.25">
      <c r="B37" s="53">
        <f t="shared" si="1"/>
        <v>29</v>
      </c>
      <c r="C37" s="53" t="s">
        <v>307</v>
      </c>
      <c r="D37" s="88" t="s">
        <v>272</v>
      </c>
      <c r="E37" s="91"/>
      <c r="F37" s="91"/>
      <c r="G37" s="91"/>
      <c r="H37" s="55"/>
      <c r="I37" s="56"/>
      <c r="J37" s="40">
        <v>55</v>
      </c>
      <c r="K37" s="101">
        <v>78</v>
      </c>
      <c r="L37" s="101">
        <v>0</v>
      </c>
      <c r="M37" s="101">
        <v>0</v>
      </c>
      <c r="N37" s="101">
        <v>0</v>
      </c>
      <c r="O37" s="101">
        <v>0</v>
      </c>
      <c r="P37" s="101">
        <v>0</v>
      </c>
      <c r="Q37" s="50">
        <f t="shared" si="2"/>
        <v>19</v>
      </c>
    </row>
    <row r="38" spans="2:17" x14ac:dyDescent="0.25">
      <c r="B38" s="53">
        <f t="shared" si="1"/>
        <v>30</v>
      </c>
      <c r="C38" s="53" t="s">
        <v>308</v>
      </c>
      <c r="D38" s="88" t="s">
        <v>273</v>
      </c>
      <c r="E38" s="91"/>
      <c r="F38" s="91"/>
      <c r="G38" s="91"/>
      <c r="H38" s="55"/>
      <c r="I38" s="56"/>
      <c r="J38" s="101">
        <v>100</v>
      </c>
      <c r="K38" s="101">
        <v>98</v>
      </c>
      <c r="L38" s="101">
        <v>0</v>
      </c>
      <c r="M38" s="101">
        <v>0</v>
      </c>
      <c r="N38" s="101">
        <v>0</v>
      </c>
      <c r="O38" s="101">
        <v>0</v>
      </c>
      <c r="P38" s="101">
        <v>0</v>
      </c>
      <c r="Q38" s="50">
        <f t="shared" si="2"/>
        <v>28.285714285714285</v>
      </c>
    </row>
    <row r="39" spans="2:17" x14ac:dyDescent="0.25">
      <c r="B39" s="53">
        <f t="shared" si="1"/>
        <v>31</v>
      </c>
      <c r="C39" s="53" t="s">
        <v>309</v>
      </c>
      <c r="D39" s="89" t="s">
        <v>274</v>
      </c>
      <c r="E39" s="6"/>
      <c r="F39" s="6"/>
      <c r="G39" s="6"/>
      <c r="H39" s="55"/>
      <c r="I39" s="56"/>
      <c r="J39" s="40">
        <v>60</v>
      </c>
      <c r="K39" s="40">
        <v>48</v>
      </c>
      <c r="L39" s="101">
        <v>0</v>
      </c>
      <c r="M39" s="101">
        <v>0</v>
      </c>
      <c r="N39" s="101">
        <v>0</v>
      </c>
      <c r="O39" s="101">
        <v>0</v>
      </c>
      <c r="P39" s="101">
        <v>0</v>
      </c>
      <c r="Q39" s="50">
        <f t="shared" si="2"/>
        <v>15.428571428571429</v>
      </c>
    </row>
    <row r="40" spans="2:17" x14ac:dyDescent="0.25">
      <c r="B40" s="53">
        <f t="shared" si="1"/>
        <v>32</v>
      </c>
      <c r="C40" s="53" t="s">
        <v>310</v>
      </c>
      <c r="D40" s="114" t="s">
        <v>275</v>
      </c>
      <c r="E40" s="115"/>
      <c r="F40" s="115"/>
      <c r="G40" s="115"/>
      <c r="H40" s="115"/>
      <c r="I40" s="116"/>
      <c r="J40" s="101">
        <v>100</v>
      </c>
      <c r="K40" s="101">
        <v>93</v>
      </c>
      <c r="L40" s="101">
        <v>0</v>
      </c>
      <c r="M40" s="101">
        <v>0</v>
      </c>
      <c r="N40" s="101">
        <v>0</v>
      </c>
      <c r="O40" s="101">
        <v>0</v>
      </c>
      <c r="P40" s="101">
        <v>0</v>
      </c>
      <c r="Q40" s="50">
        <f t="shared" si="2"/>
        <v>27.571428571428573</v>
      </c>
    </row>
    <row r="41" spans="2:17" x14ac:dyDescent="0.25">
      <c r="B41" s="53">
        <f t="shared" si="1"/>
        <v>33</v>
      </c>
      <c r="C41" s="53" t="s">
        <v>311</v>
      </c>
      <c r="D41" s="88" t="s">
        <v>276</v>
      </c>
      <c r="E41" s="91"/>
      <c r="F41" s="91"/>
      <c r="G41" s="91"/>
      <c r="H41" s="91"/>
      <c r="I41" s="92"/>
      <c r="J41" s="101">
        <v>90</v>
      </c>
      <c r="K41" s="101">
        <v>90</v>
      </c>
      <c r="L41" s="101">
        <v>0</v>
      </c>
      <c r="M41" s="101">
        <v>0</v>
      </c>
      <c r="N41" s="101">
        <v>0</v>
      </c>
      <c r="O41" s="101">
        <v>0</v>
      </c>
      <c r="P41" s="101">
        <v>0</v>
      </c>
      <c r="Q41" s="50">
        <f t="shared" si="2"/>
        <v>25.714285714285715</v>
      </c>
    </row>
    <row r="42" spans="2:17" x14ac:dyDescent="0.25">
      <c r="B42" s="53">
        <f t="shared" si="1"/>
        <v>34</v>
      </c>
      <c r="C42" s="53" t="s">
        <v>312</v>
      </c>
      <c r="D42" s="88" t="s">
        <v>277</v>
      </c>
      <c r="E42" s="6"/>
      <c r="F42" s="6"/>
      <c r="G42" s="6"/>
      <c r="H42" s="6"/>
      <c r="I42" s="6"/>
      <c r="J42" s="40">
        <v>20</v>
      </c>
      <c r="K42" s="40">
        <v>55</v>
      </c>
      <c r="L42" s="101">
        <v>0</v>
      </c>
      <c r="M42" s="101">
        <v>0</v>
      </c>
      <c r="N42" s="101">
        <v>0</v>
      </c>
      <c r="O42" s="101">
        <v>0</v>
      </c>
      <c r="P42" s="101">
        <v>0</v>
      </c>
      <c r="Q42" s="50">
        <f t="shared" si="2"/>
        <v>10.714285714285714</v>
      </c>
    </row>
    <row r="43" spans="2:17" x14ac:dyDescent="0.25">
      <c r="B43" s="53">
        <f t="shared" si="1"/>
        <v>35</v>
      </c>
      <c r="C43" s="53" t="s">
        <v>313</v>
      </c>
      <c r="D43" s="117" t="s">
        <v>278</v>
      </c>
      <c r="E43" s="118"/>
      <c r="F43" s="118"/>
      <c r="G43" s="118"/>
      <c r="H43" s="118"/>
      <c r="I43" s="119"/>
      <c r="J43" s="40">
        <v>47</v>
      </c>
      <c r="K43" s="40">
        <v>38</v>
      </c>
      <c r="L43" s="101">
        <v>0</v>
      </c>
      <c r="M43" s="101">
        <v>0</v>
      </c>
      <c r="N43" s="101">
        <v>0</v>
      </c>
      <c r="O43" s="101">
        <v>0</v>
      </c>
      <c r="P43" s="101">
        <v>0</v>
      </c>
      <c r="Q43" s="50">
        <f t="shared" si="2"/>
        <v>12.142857142857142</v>
      </c>
    </row>
    <row r="44" spans="2:17" x14ac:dyDescent="0.25">
      <c r="B44" s="7"/>
      <c r="C44" s="7"/>
      <c r="D44" s="112"/>
      <c r="E44" s="112"/>
      <c r="F44" s="112"/>
      <c r="G44" s="112"/>
      <c r="H44" s="112"/>
      <c r="I44" s="112"/>
      <c r="J44" s="4"/>
      <c r="K44" s="4"/>
      <c r="L44" s="4"/>
      <c r="M44" s="4"/>
      <c r="N44" s="4"/>
      <c r="O44" s="4"/>
      <c r="P44" s="4"/>
      <c r="Q44" s="93">
        <f t="shared" si="0"/>
        <v>0</v>
      </c>
    </row>
    <row r="45" spans="2:17" x14ac:dyDescent="0.25">
      <c r="B45" s="7"/>
      <c r="C45" s="9"/>
      <c r="D45" s="112"/>
      <c r="E45" s="112"/>
      <c r="F45" s="112"/>
      <c r="G45" s="112"/>
      <c r="H45" s="112"/>
      <c r="I45" s="112"/>
      <c r="J45" s="4"/>
      <c r="K45" s="4"/>
      <c r="L45" s="4"/>
      <c r="M45" s="4"/>
      <c r="N45" s="4"/>
      <c r="O45" s="4"/>
      <c r="P45" s="4"/>
      <c r="Q45" s="93">
        <f t="shared" si="0"/>
        <v>0</v>
      </c>
    </row>
    <row r="46" spans="2:17" x14ac:dyDescent="0.25">
      <c r="B46" s="7"/>
      <c r="C46" s="9"/>
      <c r="D46" s="112"/>
      <c r="E46" s="112"/>
      <c r="F46" s="112"/>
      <c r="G46" s="112"/>
      <c r="H46" s="112"/>
      <c r="I46" s="112"/>
      <c r="J46" s="4"/>
      <c r="K46" s="4"/>
      <c r="L46" s="4"/>
      <c r="M46" s="4"/>
      <c r="N46" s="4"/>
      <c r="O46" s="4"/>
      <c r="P46" s="4"/>
      <c r="Q46" s="93">
        <f t="shared" si="0"/>
        <v>0</v>
      </c>
    </row>
    <row r="47" spans="2:17" x14ac:dyDescent="0.25">
      <c r="B47" s="7"/>
      <c r="C47" s="9"/>
      <c r="D47" s="112"/>
      <c r="E47" s="112"/>
      <c r="F47" s="112"/>
      <c r="G47" s="112"/>
      <c r="H47" s="112"/>
      <c r="I47" s="112"/>
      <c r="J47" s="4"/>
      <c r="K47" s="4"/>
      <c r="L47" s="4"/>
      <c r="M47" s="4"/>
      <c r="N47" s="4"/>
      <c r="O47" s="4"/>
      <c r="P47" s="4"/>
      <c r="Q47" s="93">
        <f t="shared" si="0"/>
        <v>0</v>
      </c>
    </row>
    <row r="48" spans="2:17" x14ac:dyDescent="0.25">
      <c r="B48" s="7"/>
      <c r="C48" s="9"/>
      <c r="D48" s="112"/>
      <c r="E48" s="112"/>
      <c r="F48" s="112"/>
      <c r="G48" s="112"/>
      <c r="H48" s="112"/>
      <c r="I48" s="112"/>
      <c r="J48" s="4"/>
      <c r="K48" s="4"/>
      <c r="L48" s="4"/>
      <c r="M48" s="4"/>
      <c r="N48" s="4"/>
      <c r="O48" s="4"/>
      <c r="P48" s="4"/>
      <c r="Q48" s="93">
        <f t="shared" si="0"/>
        <v>0</v>
      </c>
    </row>
    <row r="49" spans="2:17" x14ac:dyDescent="0.25">
      <c r="B49" s="8"/>
      <c r="C49" s="9"/>
      <c r="D49" s="112"/>
      <c r="E49" s="112"/>
      <c r="F49" s="112"/>
      <c r="G49" s="112"/>
      <c r="H49" s="112"/>
      <c r="I49" s="112"/>
      <c r="J49" s="5"/>
      <c r="K49" s="5"/>
      <c r="L49" s="5"/>
      <c r="M49" s="5"/>
      <c r="N49" s="5"/>
      <c r="O49" s="5"/>
      <c r="P49" s="5"/>
      <c r="Q49" s="93">
        <f t="shared" ref="Q49:Q53" si="3">SUM(J49:P49)/7</f>
        <v>0</v>
      </c>
    </row>
    <row r="50" spans="2:17" x14ac:dyDescent="0.25">
      <c r="B50" s="8"/>
      <c r="C50" s="9"/>
      <c r="D50" s="112"/>
      <c r="E50" s="112"/>
      <c r="F50" s="112"/>
      <c r="G50" s="112"/>
      <c r="H50" s="112"/>
      <c r="I50" s="112"/>
      <c r="J50" s="5"/>
      <c r="K50" s="5"/>
      <c r="L50" s="5"/>
      <c r="M50" s="5"/>
      <c r="N50" s="5"/>
      <c r="O50" s="5"/>
      <c r="P50" s="5"/>
      <c r="Q50" s="93">
        <f t="shared" si="3"/>
        <v>0</v>
      </c>
    </row>
    <row r="51" spans="2:17" x14ac:dyDescent="0.25">
      <c r="B51" s="8"/>
      <c r="C51" s="9"/>
      <c r="D51" s="112"/>
      <c r="E51" s="112"/>
      <c r="F51" s="112"/>
      <c r="G51" s="112"/>
      <c r="H51" s="112"/>
      <c r="I51" s="112"/>
      <c r="J51" s="5"/>
      <c r="K51" s="5"/>
      <c r="L51" s="5"/>
      <c r="M51" s="5"/>
      <c r="N51" s="5"/>
      <c r="O51" s="5"/>
      <c r="P51" s="5"/>
      <c r="Q51" s="93">
        <f t="shared" si="3"/>
        <v>0</v>
      </c>
    </row>
    <row r="52" spans="2:17" x14ac:dyDescent="0.25">
      <c r="B52" s="16"/>
      <c r="C52" s="9"/>
      <c r="D52" s="112"/>
      <c r="E52" s="112"/>
      <c r="F52" s="112"/>
      <c r="G52" s="112"/>
      <c r="H52" s="112"/>
      <c r="I52" s="112"/>
      <c r="J52" s="15"/>
      <c r="K52" s="15"/>
      <c r="L52" s="15"/>
      <c r="M52" s="15"/>
      <c r="N52" s="15"/>
      <c r="O52" s="15"/>
      <c r="P52" s="15"/>
      <c r="Q52" s="93">
        <f t="shared" si="3"/>
        <v>0</v>
      </c>
    </row>
    <row r="53" spans="2:17" x14ac:dyDescent="0.25">
      <c r="B53" s="16"/>
      <c r="C53" s="22"/>
      <c r="D53" s="122"/>
      <c r="E53" s="123"/>
      <c r="F53" s="123"/>
      <c r="G53" s="123"/>
      <c r="H53" s="123"/>
      <c r="I53" s="124"/>
      <c r="J53" s="3"/>
      <c r="K53" s="3"/>
      <c r="L53" s="3"/>
      <c r="M53" s="3"/>
      <c r="N53" s="3"/>
      <c r="O53" s="3"/>
      <c r="P53" s="3"/>
      <c r="Q53" s="93">
        <f t="shared" si="3"/>
        <v>0</v>
      </c>
    </row>
    <row r="54" spans="2:17" x14ac:dyDescent="0.25">
      <c r="C54" s="103"/>
      <c r="D54" s="103"/>
      <c r="E54" s="10"/>
      <c r="H54" s="107" t="s">
        <v>19</v>
      </c>
      <c r="I54" s="107"/>
      <c r="J54" s="23">
        <f>COUNTIF(J9:J53,"&gt;=70")</f>
        <v>17</v>
      </c>
      <c r="K54" s="23">
        <f t="shared" ref="K54:P54" si="4">COUNTIF(K9:K53,"&gt;=70")</f>
        <v>24</v>
      </c>
      <c r="L54" s="23">
        <f t="shared" si="4"/>
        <v>0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0</v>
      </c>
    </row>
    <row r="55" spans="2:17" x14ac:dyDescent="0.25">
      <c r="C55" s="103"/>
      <c r="D55" s="103"/>
      <c r="E55" s="11"/>
      <c r="H55" s="108" t="s">
        <v>20</v>
      </c>
      <c r="I55" s="108"/>
      <c r="J55" s="24">
        <f>COUNTIF(J9:J53,"&lt;70")</f>
        <v>18</v>
      </c>
      <c r="K55" s="24">
        <f t="shared" ref="K55:Q55" si="6">COUNTIF(K9:K53,"&lt;70")</f>
        <v>11</v>
      </c>
      <c r="L55" s="24">
        <f t="shared" si="6"/>
        <v>35</v>
      </c>
      <c r="M55" s="24">
        <f t="shared" si="6"/>
        <v>35</v>
      </c>
      <c r="N55" s="24">
        <f t="shared" si="6"/>
        <v>35</v>
      </c>
      <c r="O55" s="24">
        <f t="shared" si="6"/>
        <v>35</v>
      </c>
      <c r="P55" s="24">
        <f t="shared" si="6"/>
        <v>35</v>
      </c>
      <c r="Q55" s="24">
        <f t="shared" si="6"/>
        <v>45</v>
      </c>
    </row>
    <row r="56" spans="2:17" x14ac:dyDescent="0.25">
      <c r="C56" s="103"/>
      <c r="D56" s="103"/>
      <c r="E56" s="103"/>
      <c r="H56" s="108" t="s">
        <v>21</v>
      </c>
      <c r="I56" s="108"/>
      <c r="J56" s="24">
        <f>COUNT(J9:J53)</f>
        <v>35</v>
      </c>
      <c r="K56" s="24">
        <f t="shared" ref="K56:Q56" si="7">COUNT(K9:K53)</f>
        <v>35</v>
      </c>
      <c r="L56" s="24">
        <f t="shared" si="7"/>
        <v>35</v>
      </c>
      <c r="M56" s="24">
        <f t="shared" si="7"/>
        <v>35</v>
      </c>
      <c r="N56" s="24">
        <f t="shared" si="7"/>
        <v>35</v>
      </c>
      <c r="O56" s="24">
        <f t="shared" si="7"/>
        <v>35</v>
      </c>
      <c r="P56" s="24">
        <f t="shared" si="7"/>
        <v>35</v>
      </c>
      <c r="Q56" s="24">
        <f t="shared" si="7"/>
        <v>45</v>
      </c>
    </row>
    <row r="57" spans="2:17" x14ac:dyDescent="0.25">
      <c r="C57" s="103"/>
      <c r="D57" s="103"/>
      <c r="E57" s="10"/>
      <c r="F57" s="12"/>
      <c r="H57" s="109" t="s">
        <v>16</v>
      </c>
      <c r="I57" s="109"/>
      <c r="J57" s="25">
        <f>J54/J56</f>
        <v>0.48571428571428571</v>
      </c>
      <c r="K57" s="26">
        <f t="shared" ref="K57:Q57" si="8">K54/K56</f>
        <v>0.68571428571428572</v>
      </c>
      <c r="L57" s="26">
        <f t="shared" si="8"/>
        <v>0</v>
      </c>
      <c r="M57" s="26">
        <f t="shared" si="8"/>
        <v>0</v>
      </c>
      <c r="N57" s="26">
        <f t="shared" si="8"/>
        <v>0</v>
      </c>
      <c r="O57" s="26">
        <f t="shared" si="8"/>
        <v>0</v>
      </c>
      <c r="P57" s="26">
        <f t="shared" si="8"/>
        <v>0</v>
      </c>
      <c r="Q57" s="26">
        <f t="shared" si="8"/>
        <v>0</v>
      </c>
    </row>
    <row r="58" spans="2:17" x14ac:dyDescent="0.25">
      <c r="C58" s="103"/>
      <c r="D58" s="103"/>
      <c r="E58" s="10"/>
      <c r="F58" s="12"/>
      <c r="H58" s="109" t="s">
        <v>17</v>
      </c>
      <c r="I58" s="109"/>
      <c r="J58" s="25">
        <f>J55/J56</f>
        <v>0.51428571428571423</v>
      </c>
      <c r="K58" s="25">
        <f t="shared" ref="K58:Q58" si="9">K55/K56</f>
        <v>0.31428571428571428</v>
      </c>
      <c r="L58" s="26">
        <f t="shared" si="9"/>
        <v>1</v>
      </c>
      <c r="M58" s="26">
        <f t="shared" si="9"/>
        <v>1</v>
      </c>
      <c r="N58" s="26">
        <f t="shared" si="9"/>
        <v>1</v>
      </c>
      <c r="O58" s="26">
        <f t="shared" si="9"/>
        <v>1</v>
      </c>
      <c r="P58" s="26">
        <f t="shared" si="9"/>
        <v>1</v>
      </c>
      <c r="Q58" s="26">
        <f t="shared" si="9"/>
        <v>1</v>
      </c>
    </row>
    <row r="59" spans="2:17" x14ac:dyDescent="0.25">
      <c r="C59" s="103"/>
      <c r="D59" s="103"/>
      <c r="E59" s="11"/>
      <c r="F59" s="12"/>
    </row>
    <row r="60" spans="2:17" x14ac:dyDescent="0.25">
      <c r="C60" s="10"/>
      <c r="D60" s="10"/>
      <c r="E60" s="11"/>
      <c r="F60" s="12"/>
    </row>
    <row r="61" spans="2:17" x14ac:dyDescent="0.25">
      <c r="J61" s="110"/>
      <c r="K61" s="110"/>
      <c r="L61" s="110"/>
      <c r="M61" s="110"/>
      <c r="N61" s="110"/>
      <c r="O61" s="110"/>
      <c r="P61" s="110"/>
    </row>
    <row r="62" spans="2:17" x14ac:dyDescent="0.25">
      <c r="J62" s="102" t="s">
        <v>18</v>
      </c>
      <c r="K62" s="102"/>
      <c r="L62" s="102"/>
      <c r="M62" s="102"/>
      <c r="N62" s="102"/>
      <c r="O62" s="102"/>
      <c r="P62" s="102"/>
    </row>
  </sheetData>
  <mergeCells count="36">
    <mergeCell ref="C54:D54"/>
    <mergeCell ref="D49:I49"/>
    <mergeCell ref="D50:I50"/>
    <mergeCell ref="D51:I51"/>
    <mergeCell ref="D52:I52"/>
    <mergeCell ref="D53:I53"/>
    <mergeCell ref="D48:I48"/>
    <mergeCell ref="D44:I44"/>
    <mergeCell ref="B2:P2"/>
    <mergeCell ref="D45:I45"/>
    <mergeCell ref="D46:I46"/>
    <mergeCell ref="D47:I47"/>
    <mergeCell ref="D40:I40"/>
    <mergeCell ref="D43:I43"/>
    <mergeCell ref="J4:K4"/>
    <mergeCell ref="N4:O4"/>
    <mergeCell ref="D6:G6"/>
    <mergeCell ref="D8:I8"/>
    <mergeCell ref="D9:I9"/>
    <mergeCell ref="D10:I10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R43" sqref="R4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25.140625" customWidth="1"/>
    <col min="5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13" t="s">
        <v>9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2"/>
      <c r="R2" s="2"/>
    </row>
    <row r="3" spans="2:18" x14ac:dyDescent="0.25">
      <c r="C3" s="106" t="s">
        <v>8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20"/>
      <c r="R3" s="20"/>
    </row>
    <row r="4" spans="2:18" x14ac:dyDescent="0.25">
      <c r="C4" t="s">
        <v>0</v>
      </c>
      <c r="D4" s="111" t="s">
        <v>25</v>
      </c>
      <c r="E4" s="111"/>
      <c r="F4" s="111"/>
      <c r="G4" s="111"/>
      <c r="I4" t="s">
        <v>1</v>
      </c>
      <c r="J4" s="105" t="s">
        <v>184</v>
      </c>
      <c r="K4" s="105"/>
      <c r="M4" t="s">
        <v>2</v>
      </c>
      <c r="N4" s="120">
        <v>45558</v>
      </c>
      <c r="O4" s="12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105" t="s">
        <v>174</v>
      </c>
      <c r="E6" s="105"/>
      <c r="F6" s="105"/>
      <c r="G6" s="105"/>
      <c r="I6" s="104" t="s">
        <v>22</v>
      </c>
      <c r="J6" s="104"/>
      <c r="K6" s="125" t="s">
        <v>24</v>
      </c>
      <c r="L6" s="125"/>
      <c r="M6" s="125"/>
      <c r="N6" s="125"/>
      <c r="O6" s="125"/>
      <c r="P6" s="12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126" t="s">
        <v>5</v>
      </c>
      <c r="E8" s="126"/>
      <c r="F8" s="126"/>
      <c r="G8" s="126"/>
      <c r="H8" s="126"/>
      <c r="I8" s="126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216</v>
      </c>
      <c r="D9" s="66" t="s">
        <v>187</v>
      </c>
      <c r="E9" s="68"/>
      <c r="F9" s="68"/>
      <c r="G9" s="68"/>
      <c r="H9" s="68"/>
      <c r="I9" s="69"/>
      <c r="J9" s="94">
        <v>45</v>
      </c>
      <c r="K9" s="40">
        <v>60</v>
      </c>
      <c r="L9" s="57">
        <v>0</v>
      </c>
      <c r="M9" s="57">
        <v>0</v>
      </c>
      <c r="N9" s="57">
        <v>0</v>
      </c>
      <c r="O9" s="57">
        <v>0</v>
      </c>
      <c r="P9" s="57">
        <v>0</v>
      </c>
      <c r="Q9" s="14">
        <f>SUM(J9:P9)/7</f>
        <v>15</v>
      </c>
    </row>
    <row r="10" spans="2:18" x14ac:dyDescent="0.25">
      <c r="B10" s="18">
        <f>B9+1</f>
        <v>2</v>
      </c>
      <c r="C10" s="61" t="s">
        <v>217</v>
      </c>
      <c r="D10" s="66" t="s">
        <v>188</v>
      </c>
      <c r="E10" s="68"/>
      <c r="F10" s="68"/>
      <c r="G10" s="68"/>
      <c r="H10" s="68"/>
      <c r="I10" s="69"/>
      <c r="J10" s="94">
        <v>60</v>
      </c>
      <c r="K10" s="19">
        <v>100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22.857142857142858</v>
      </c>
    </row>
    <row r="11" spans="2:18" x14ac:dyDescent="0.25">
      <c r="B11" s="18">
        <f t="shared" ref="B11:B38" si="1">B10+1</f>
        <v>3</v>
      </c>
      <c r="C11" s="18" t="s">
        <v>218</v>
      </c>
      <c r="D11" s="80" t="s">
        <v>189</v>
      </c>
      <c r="E11" s="70"/>
      <c r="F11" s="70"/>
      <c r="G11" s="70"/>
      <c r="H11" s="70"/>
      <c r="I11" s="71"/>
      <c r="J11" s="54">
        <v>71</v>
      </c>
      <c r="K11" s="19">
        <v>92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23.285714285714285</v>
      </c>
    </row>
    <row r="12" spans="2:18" x14ac:dyDescent="0.25">
      <c r="B12" s="18">
        <f t="shared" si="1"/>
        <v>4</v>
      </c>
      <c r="C12" s="18" t="s">
        <v>219</v>
      </c>
      <c r="D12" s="66" t="s">
        <v>190</v>
      </c>
      <c r="E12" s="68"/>
      <c r="F12" s="68"/>
      <c r="G12" s="68"/>
      <c r="H12" s="68"/>
      <c r="I12" s="69"/>
      <c r="J12" s="94">
        <v>0</v>
      </c>
      <c r="K12" s="40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0</v>
      </c>
    </row>
    <row r="13" spans="2:18" x14ac:dyDescent="0.25">
      <c r="B13" s="18">
        <f t="shared" si="1"/>
        <v>5</v>
      </c>
      <c r="C13" s="29" t="s">
        <v>220</v>
      </c>
      <c r="D13" s="80" t="s">
        <v>191</v>
      </c>
      <c r="E13" s="70"/>
      <c r="F13" s="70"/>
      <c r="G13" s="70"/>
      <c r="H13" s="70"/>
      <c r="I13" s="71"/>
      <c r="J13" s="54">
        <v>95</v>
      </c>
      <c r="K13" s="19">
        <v>100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27.857142857142858</v>
      </c>
    </row>
    <row r="14" spans="2:18" x14ac:dyDescent="0.25">
      <c r="B14" s="18">
        <f t="shared" si="1"/>
        <v>6</v>
      </c>
      <c r="C14" s="29" t="s">
        <v>221</v>
      </c>
      <c r="D14" s="67" t="s">
        <v>192</v>
      </c>
      <c r="E14" s="77"/>
      <c r="F14" s="77"/>
      <c r="G14" s="77"/>
      <c r="H14" s="77"/>
      <c r="I14" s="78"/>
      <c r="J14" s="94">
        <v>60</v>
      </c>
      <c r="K14" s="19">
        <v>70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18.571428571428573</v>
      </c>
    </row>
    <row r="15" spans="2:18" x14ac:dyDescent="0.25">
      <c r="B15" s="18">
        <f t="shared" si="1"/>
        <v>7</v>
      </c>
      <c r="C15" s="29" t="s">
        <v>222</v>
      </c>
      <c r="D15" s="86" t="s">
        <v>193</v>
      </c>
      <c r="E15" s="63"/>
      <c r="F15" s="63"/>
      <c r="G15" s="63"/>
      <c r="H15" s="63"/>
      <c r="I15" s="64"/>
      <c r="J15" s="54">
        <v>92</v>
      </c>
      <c r="K15" s="19">
        <v>100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27.428571428571427</v>
      </c>
    </row>
    <row r="16" spans="2:18" x14ac:dyDescent="0.25">
      <c r="B16" s="18">
        <f t="shared" si="1"/>
        <v>8</v>
      </c>
      <c r="C16" s="29" t="s">
        <v>223</v>
      </c>
      <c r="D16" s="72" t="s">
        <v>194</v>
      </c>
      <c r="E16" s="75"/>
      <c r="F16" s="75"/>
      <c r="G16" s="75"/>
      <c r="H16" s="75"/>
      <c r="I16" s="76"/>
      <c r="J16" s="54">
        <v>73</v>
      </c>
      <c r="K16" s="19">
        <v>79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21.714285714285715</v>
      </c>
    </row>
    <row r="17" spans="2:17" x14ac:dyDescent="0.25">
      <c r="B17" s="18">
        <f t="shared" si="1"/>
        <v>9</v>
      </c>
      <c r="C17" s="29" t="s">
        <v>224</v>
      </c>
      <c r="D17" s="80" t="s">
        <v>195</v>
      </c>
      <c r="E17" s="70"/>
      <c r="F17" s="70"/>
      <c r="G17" s="70"/>
      <c r="H17" s="70"/>
      <c r="I17" s="71"/>
      <c r="J17" s="94">
        <v>60</v>
      </c>
      <c r="K17" s="19">
        <v>100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22.857142857142858</v>
      </c>
    </row>
    <row r="18" spans="2:17" x14ac:dyDescent="0.25">
      <c r="B18" s="18">
        <f t="shared" si="1"/>
        <v>10</v>
      </c>
      <c r="C18" s="29" t="s">
        <v>225</v>
      </c>
      <c r="D18" s="66" t="s">
        <v>196</v>
      </c>
      <c r="E18" s="68"/>
      <c r="F18" s="68"/>
      <c r="G18" s="68"/>
      <c r="H18" s="68"/>
      <c r="I18" s="69"/>
      <c r="J18" s="54">
        <v>90</v>
      </c>
      <c r="K18" s="40">
        <v>60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21.428571428571427</v>
      </c>
    </row>
    <row r="19" spans="2:17" x14ac:dyDescent="0.25">
      <c r="B19" s="18">
        <f t="shared" si="1"/>
        <v>11</v>
      </c>
      <c r="C19" s="29" t="s">
        <v>226</v>
      </c>
      <c r="D19" s="73" t="s">
        <v>197</v>
      </c>
      <c r="E19" s="72"/>
      <c r="F19" s="75"/>
      <c r="G19" s="75"/>
      <c r="H19" s="75"/>
      <c r="I19" s="76"/>
      <c r="J19" s="54">
        <v>95</v>
      </c>
      <c r="K19" s="19">
        <v>98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27.571428571428573</v>
      </c>
    </row>
    <row r="20" spans="2:17" x14ac:dyDescent="0.25">
      <c r="B20" s="18">
        <f t="shared" si="1"/>
        <v>12</v>
      </c>
      <c r="C20" s="29" t="s">
        <v>227</v>
      </c>
      <c r="D20" s="66" t="s">
        <v>198</v>
      </c>
      <c r="E20" s="68"/>
      <c r="F20" s="68"/>
      <c r="G20" s="68"/>
      <c r="H20" s="68"/>
      <c r="I20" s="69"/>
      <c r="J20" s="94">
        <v>60</v>
      </c>
      <c r="K20" s="40">
        <v>50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15.714285714285714</v>
      </c>
    </row>
    <row r="21" spans="2:17" x14ac:dyDescent="0.25">
      <c r="B21" s="18">
        <f t="shared" si="1"/>
        <v>13</v>
      </c>
      <c r="C21" s="48" t="s">
        <v>228</v>
      </c>
      <c r="D21" s="66" t="s">
        <v>199</v>
      </c>
      <c r="E21" s="68"/>
      <c r="F21" s="68"/>
      <c r="G21" s="68"/>
      <c r="H21" s="68"/>
      <c r="I21" s="69"/>
      <c r="J21" s="94">
        <v>55</v>
      </c>
      <c r="K21" s="19">
        <v>76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>SUM(K21:P21)/7</f>
        <v>10.857142857142858</v>
      </c>
    </row>
    <row r="22" spans="2:17" x14ac:dyDescent="0.25">
      <c r="B22" s="18">
        <f t="shared" si="1"/>
        <v>14</v>
      </c>
      <c r="C22" s="29" t="s">
        <v>229</v>
      </c>
      <c r="D22" s="74" t="s">
        <v>200</v>
      </c>
      <c r="E22" s="72"/>
      <c r="F22" s="75"/>
      <c r="G22" s="75"/>
      <c r="H22" s="75"/>
      <c r="I22" s="76"/>
      <c r="J22" s="94">
        <v>45</v>
      </c>
      <c r="K22" s="19">
        <v>100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20.714285714285715</v>
      </c>
    </row>
    <row r="23" spans="2:17" x14ac:dyDescent="0.25">
      <c r="B23" s="18">
        <f t="shared" si="1"/>
        <v>15</v>
      </c>
      <c r="C23" s="29" t="s">
        <v>230</v>
      </c>
      <c r="D23" s="9" t="s">
        <v>201</v>
      </c>
      <c r="E23" s="62"/>
      <c r="F23" s="63"/>
      <c r="G23" s="63"/>
      <c r="H23" s="63"/>
      <c r="I23" s="64"/>
      <c r="J23" s="54">
        <v>98</v>
      </c>
      <c r="K23" s="40">
        <v>60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22.571428571428573</v>
      </c>
    </row>
    <row r="24" spans="2:17" x14ac:dyDescent="0.25">
      <c r="B24" s="18">
        <f t="shared" si="1"/>
        <v>16</v>
      </c>
      <c r="C24" s="18" t="s">
        <v>76</v>
      </c>
      <c r="D24" s="65" t="s">
        <v>47</v>
      </c>
      <c r="E24" s="66"/>
      <c r="F24" s="68"/>
      <c r="G24" s="68"/>
      <c r="H24" s="68"/>
      <c r="I24" s="69"/>
      <c r="J24" s="54">
        <v>90</v>
      </c>
      <c r="K24" s="19">
        <v>91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25.857142857142858</v>
      </c>
    </row>
    <row r="25" spans="2:17" x14ac:dyDescent="0.25">
      <c r="B25" s="18">
        <f t="shared" si="1"/>
        <v>17</v>
      </c>
      <c r="C25" s="18" t="s">
        <v>231</v>
      </c>
      <c r="D25" s="80" t="s">
        <v>202</v>
      </c>
      <c r="E25" s="70"/>
      <c r="F25" s="70"/>
      <c r="G25" s="70"/>
      <c r="H25" s="70"/>
      <c r="I25" s="71"/>
      <c r="J25" s="94">
        <v>53</v>
      </c>
      <c r="K25" s="40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14">
        <f>SUM(J25:P25)/7</f>
        <v>7.5714285714285712</v>
      </c>
    </row>
    <row r="26" spans="2:17" x14ac:dyDescent="0.25">
      <c r="B26" s="18">
        <f t="shared" si="1"/>
        <v>18</v>
      </c>
      <c r="C26" s="53" t="s">
        <v>237</v>
      </c>
      <c r="D26" s="66" t="s">
        <v>203</v>
      </c>
      <c r="E26" s="68"/>
      <c r="F26" s="68"/>
      <c r="G26" s="68"/>
      <c r="H26" s="68"/>
      <c r="I26" s="69"/>
      <c r="J26" s="54">
        <v>100</v>
      </c>
      <c r="K26" s="40">
        <v>60</v>
      </c>
      <c r="L26" s="57">
        <v>0</v>
      </c>
      <c r="M26" s="57">
        <v>0</v>
      </c>
      <c r="N26" s="57">
        <v>0</v>
      </c>
      <c r="O26" s="57">
        <v>0</v>
      </c>
      <c r="P26" s="57">
        <v>0</v>
      </c>
      <c r="Q26" s="14">
        <f t="shared" ref="Q26:Q38" si="2">SUM(J26:P26)/7</f>
        <v>22.857142857142858</v>
      </c>
    </row>
    <row r="27" spans="2:17" x14ac:dyDescent="0.25">
      <c r="B27" s="18">
        <f t="shared" si="1"/>
        <v>19</v>
      </c>
      <c r="C27" s="53" t="s">
        <v>232</v>
      </c>
      <c r="D27" s="80" t="s">
        <v>204</v>
      </c>
      <c r="E27" s="70"/>
      <c r="F27" s="70"/>
      <c r="G27" s="70"/>
      <c r="H27" s="70"/>
      <c r="I27" s="71"/>
      <c r="J27" s="94">
        <v>50</v>
      </c>
      <c r="K27" s="40">
        <v>0</v>
      </c>
      <c r="L27" s="57">
        <v>0</v>
      </c>
      <c r="M27" s="57">
        <v>0</v>
      </c>
      <c r="N27" s="57">
        <v>0</v>
      </c>
      <c r="O27" s="57">
        <v>0</v>
      </c>
      <c r="P27" s="57">
        <v>0</v>
      </c>
      <c r="Q27" s="14">
        <f t="shared" si="2"/>
        <v>7.1428571428571432</v>
      </c>
    </row>
    <row r="28" spans="2:17" x14ac:dyDescent="0.25">
      <c r="B28" s="18">
        <f t="shared" si="1"/>
        <v>20</v>
      </c>
      <c r="C28" s="53" t="s">
        <v>233</v>
      </c>
      <c r="D28" s="66" t="s">
        <v>205</v>
      </c>
      <c r="E28" s="68"/>
      <c r="F28" s="68"/>
      <c r="G28" s="68"/>
      <c r="H28" s="68"/>
      <c r="I28" s="69"/>
      <c r="J28" s="54">
        <v>100</v>
      </c>
      <c r="K28" s="40">
        <v>60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14">
        <f t="shared" si="2"/>
        <v>22.857142857142858</v>
      </c>
    </row>
    <row r="29" spans="2:17" x14ac:dyDescent="0.25">
      <c r="B29" s="18">
        <f t="shared" si="1"/>
        <v>21</v>
      </c>
      <c r="C29" s="53" t="s">
        <v>234</v>
      </c>
      <c r="D29" s="87" t="s">
        <v>206</v>
      </c>
      <c r="E29" s="83"/>
      <c r="F29" s="83"/>
      <c r="G29" s="83"/>
      <c r="H29" s="83"/>
      <c r="I29" s="84"/>
      <c r="J29" s="54">
        <v>94</v>
      </c>
      <c r="K29" s="40">
        <v>60</v>
      </c>
      <c r="L29" s="57">
        <v>0</v>
      </c>
      <c r="M29" s="57">
        <v>0</v>
      </c>
      <c r="N29" s="57">
        <v>0</v>
      </c>
      <c r="O29" s="57">
        <v>0</v>
      </c>
      <c r="P29" s="57">
        <v>0</v>
      </c>
      <c r="Q29" s="14">
        <f t="shared" si="2"/>
        <v>22</v>
      </c>
    </row>
    <row r="30" spans="2:17" x14ac:dyDescent="0.25">
      <c r="B30" s="18">
        <f t="shared" si="1"/>
        <v>22</v>
      </c>
      <c r="C30" s="53" t="s">
        <v>235</v>
      </c>
      <c r="D30" s="65" t="s">
        <v>207</v>
      </c>
      <c r="E30" s="66"/>
      <c r="F30" s="68"/>
      <c r="G30" s="68"/>
      <c r="H30" s="68"/>
      <c r="I30" s="69"/>
      <c r="J30" s="54">
        <v>91</v>
      </c>
      <c r="K30" s="57">
        <v>100</v>
      </c>
      <c r="L30" s="57">
        <v>0</v>
      </c>
      <c r="M30" s="57">
        <v>0</v>
      </c>
      <c r="N30" s="57">
        <v>0</v>
      </c>
      <c r="O30" s="57">
        <v>0</v>
      </c>
      <c r="P30" s="57">
        <v>0</v>
      </c>
      <c r="Q30" s="14">
        <f t="shared" si="2"/>
        <v>27.285714285714285</v>
      </c>
    </row>
    <row r="31" spans="2:17" x14ac:dyDescent="0.25">
      <c r="B31" s="18">
        <f t="shared" si="1"/>
        <v>23</v>
      </c>
      <c r="C31" s="53" t="s">
        <v>236</v>
      </c>
      <c r="D31" s="65" t="s">
        <v>208</v>
      </c>
      <c r="E31" s="66"/>
      <c r="F31" s="68"/>
      <c r="G31" s="68"/>
      <c r="H31" s="68"/>
      <c r="I31" s="69"/>
      <c r="J31" s="54">
        <v>83</v>
      </c>
      <c r="K31" s="57">
        <v>100</v>
      </c>
      <c r="L31" s="57">
        <v>0</v>
      </c>
      <c r="M31" s="57">
        <v>0</v>
      </c>
      <c r="N31" s="57">
        <v>0</v>
      </c>
      <c r="O31" s="57">
        <v>0</v>
      </c>
      <c r="P31" s="57">
        <v>0</v>
      </c>
      <c r="Q31" s="14">
        <f t="shared" si="2"/>
        <v>26.142857142857142</v>
      </c>
    </row>
    <row r="32" spans="2:17" x14ac:dyDescent="0.25">
      <c r="B32" s="18">
        <f t="shared" si="1"/>
        <v>24</v>
      </c>
      <c r="C32" s="53" t="s">
        <v>238</v>
      </c>
      <c r="D32" s="85" t="s">
        <v>209</v>
      </c>
      <c r="E32" s="79"/>
      <c r="F32" s="81"/>
      <c r="G32" s="81"/>
      <c r="H32" s="81"/>
      <c r="I32" s="82"/>
      <c r="J32" s="54">
        <v>77</v>
      </c>
      <c r="K32" s="40">
        <v>60</v>
      </c>
      <c r="L32" s="57">
        <v>0</v>
      </c>
      <c r="M32" s="57">
        <v>0</v>
      </c>
      <c r="N32" s="57">
        <v>0</v>
      </c>
      <c r="O32" s="57">
        <v>0</v>
      </c>
      <c r="P32" s="57">
        <v>0</v>
      </c>
      <c r="Q32" s="14">
        <f t="shared" si="2"/>
        <v>19.571428571428573</v>
      </c>
    </row>
    <row r="33" spans="2:17" x14ac:dyDescent="0.25">
      <c r="B33" s="18">
        <f t="shared" si="1"/>
        <v>25</v>
      </c>
      <c r="C33" s="53" t="s">
        <v>78</v>
      </c>
      <c r="D33" s="66" t="s">
        <v>210</v>
      </c>
      <c r="E33" s="68"/>
      <c r="F33" s="68"/>
      <c r="G33" s="68"/>
      <c r="H33" s="68"/>
      <c r="I33" s="69"/>
      <c r="J33" s="54">
        <v>85</v>
      </c>
      <c r="K33" s="40">
        <v>60</v>
      </c>
      <c r="L33" s="57">
        <v>0</v>
      </c>
      <c r="M33" s="57">
        <v>0</v>
      </c>
      <c r="N33" s="57">
        <v>0</v>
      </c>
      <c r="O33" s="57">
        <v>0</v>
      </c>
      <c r="P33" s="57">
        <v>0</v>
      </c>
      <c r="Q33" s="14">
        <f t="shared" si="2"/>
        <v>20.714285714285715</v>
      </c>
    </row>
    <row r="34" spans="2:17" x14ac:dyDescent="0.25">
      <c r="B34" s="18">
        <f t="shared" si="1"/>
        <v>26</v>
      </c>
      <c r="C34" s="53" t="s">
        <v>239</v>
      </c>
      <c r="D34" s="72" t="s">
        <v>211</v>
      </c>
      <c r="E34" s="75"/>
      <c r="F34" s="75"/>
      <c r="G34" s="75"/>
      <c r="H34" s="75"/>
      <c r="I34" s="76"/>
      <c r="J34" s="54">
        <v>94</v>
      </c>
      <c r="K34" s="57">
        <v>92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14">
        <f t="shared" si="2"/>
        <v>26.571428571428573</v>
      </c>
    </row>
    <row r="35" spans="2:17" x14ac:dyDescent="0.25">
      <c r="B35" s="18">
        <f t="shared" si="1"/>
        <v>27</v>
      </c>
      <c r="C35" s="53" t="s">
        <v>240</v>
      </c>
      <c r="D35" s="65" t="s">
        <v>212</v>
      </c>
      <c r="E35" s="66"/>
      <c r="F35" s="68"/>
      <c r="G35" s="68"/>
      <c r="H35" s="68"/>
      <c r="I35" s="69"/>
      <c r="J35" s="94">
        <v>50</v>
      </c>
      <c r="K35" s="40">
        <v>0</v>
      </c>
      <c r="L35" s="57">
        <v>0</v>
      </c>
      <c r="M35" s="57">
        <v>0</v>
      </c>
      <c r="N35" s="57">
        <v>0</v>
      </c>
      <c r="O35" s="57">
        <v>0</v>
      </c>
      <c r="P35" s="57">
        <v>0</v>
      </c>
      <c r="Q35" s="14">
        <f t="shared" si="2"/>
        <v>7.1428571428571432</v>
      </c>
    </row>
    <row r="36" spans="2:17" x14ac:dyDescent="0.25">
      <c r="B36" s="18">
        <f t="shared" si="1"/>
        <v>28</v>
      </c>
      <c r="C36" s="53" t="s">
        <v>241</v>
      </c>
      <c r="D36" s="80" t="s">
        <v>213</v>
      </c>
      <c r="E36" s="70"/>
      <c r="F36" s="70"/>
      <c r="G36" s="70"/>
      <c r="H36" s="70"/>
      <c r="I36" s="71"/>
      <c r="J36" s="94">
        <v>60</v>
      </c>
      <c r="K36" s="40">
        <v>55</v>
      </c>
      <c r="L36" s="57">
        <v>0</v>
      </c>
      <c r="M36" s="57">
        <v>0</v>
      </c>
      <c r="N36" s="57">
        <v>0</v>
      </c>
      <c r="O36" s="57">
        <v>0</v>
      </c>
      <c r="P36" s="57">
        <v>0</v>
      </c>
      <c r="Q36" s="14">
        <f t="shared" si="2"/>
        <v>16.428571428571427</v>
      </c>
    </row>
    <row r="37" spans="2:17" x14ac:dyDescent="0.25">
      <c r="B37" s="18">
        <f t="shared" si="1"/>
        <v>29</v>
      </c>
      <c r="C37" s="53" t="s">
        <v>242</v>
      </c>
      <c r="D37" s="66" t="s">
        <v>214</v>
      </c>
      <c r="E37" s="68"/>
      <c r="F37" s="68"/>
      <c r="G37" s="68"/>
      <c r="H37" s="68"/>
      <c r="I37" s="69"/>
      <c r="J37" s="54">
        <v>91</v>
      </c>
      <c r="K37" s="40">
        <v>60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14">
        <f t="shared" si="2"/>
        <v>21.571428571428573</v>
      </c>
    </row>
    <row r="38" spans="2:17" x14ac:dyDescent="0.25">
      <c r="B38" s="18">
        <f t="shared" si="1"/>
        <v>30</v>
      </c>
      <c r="C38" s="53" t="s">
        <v>243</v>
      </c>
      <c r="D38" s="66" t="s">
        <v>215</v>
      </c>
      <c r="E38" s="68"/>
      <c r="F38" s="68"/>
      <c r="G38" s="68"/>
      <c r="H38" s="68"/>
      <c r="I38" s="69"/>
      <c r="J38" s="54">
        <v>82</v>
      </c>
      <c r="K38" s="57">
        <v>84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14">
        <f t="shared" si="2"/>
        <v>23.714285714285715</v>
      </c>
    </row>
    <row r="39" spans="2:17" x14ac:dyDescent="0.25">
      <c r="B39" s="18"/>
      <c r="C39" s="18"/>
      <c r="D39" s="127"/>
      <c r="E39" s="127"/>
      <c r="F39" s="127"/>
      <c r="G39" s="127"/>
      <c r="H39" s="127"/>
      <c r="I39" s="127"/>
      <c r="J39" s="19"/>
      <c r="K39" s="19"/>
      <c r="L39" s="19"/>
      <c r="M39" s="19"/>
      <c r="N39" s="19"/>
      <c r="O39" s="19"/>
      <c r="P39" s="19"/>
      <c r="Q39" s="14">
        <f t="shared" si="0"/>
        <v>0</v>
      </c>
    </row>
    <row r="40" spans="2:17" x14ac:dyDescent="0.25">
      <c r="B40" s="18"/>
      <c r="C40" s="18"/>
      <c r="D40" s="112"/>
      <c r="E40" s="112"/>
      <c r="F40" s="112"/>
      <c r="G40" s="112"/>
      <c r="H40" s="112"/>
      <c r="I40" s="112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17" x14ac:dyDescent="0.25">
      <c r="B41" s="18"/>
      <c r="C41" s="18"/>
      <c r="D41" s="112"/>
      <c r="E41" s="112"/>
      <c r="F41" s="112"/>
      <c r="G41" s="112"/>
      <c r="H41" s="112"/>
      <c r="I41" s="112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17" x14ac:dyDescent="0.25">
      <c r="B42" s="18"/>
      <c r="C42" s="18"/>
      <c r="D42" s="112"/>
      <c r="E42" s="112"/>
      <c r="F42" s="112"/>
      <c r="G42" s="112"/>
      <c r="H42" s="112"/>
      <c r="I42" s="112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17" x14ac:dyDescent="0.25">
      <c r="B43" s="18"/>
      <c r="C43" s="18"/>
      <c r="D43" s="112"/>
      <c r="E43" s="112"/>
      <c r="F43" s="112"/>
      <c r="G43" s="112"/>
      <c r="H43" s="112"/>
      <c r="I43" s="112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17" x14ac:dyDescent="0.25">
      <c r="B44" s="18"/>
      <c r="C44" s="18"/>
      <c r="D44" s="112"/>
      <c r="E44" s="112"/>
      <c r="F44" s="112"/>
      <c r="G44" s="112"/>
      <c r="H44" s="112"/>
      <c r="I44" s="112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/>
      <c r="C45" s="9"/>
      <c r="D45" s="112"/>
      <c r="E45" s="112"/>
      <c r="F45" s="112"/>
      <c r="G45" s="112"/>
      <c r="H45" s="112"/>
      <c r="I45" s="112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/>
      <c r="C46" s="9"/>
      <c r="D46" s="112"/>
      <c r="E46" s="112"/>
      <c r="F46" s="112"/>
      <c r="G46" s="112"/>
      <c r="H46" s="112"/>
      <c r="I46" s="112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/>
      <c r="C47" s="9"/>
      <c r="D47" s="112"/>
      <c r="E47" s="112"/>
      <c r="F47" s="112"/>
      <c r="G47" s="112"/>
      <c r="H47" s="112"/>
      <c r="I47" s="112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/>
      <c r="C48" s="9"/>
      <c r="D48" s="112"/>
      <c r="E48" s="112"/>
      <c r="F48" s="112"/>
      <c r="G48" s="112"/>
      <c r="H48" s="112"/>
      <c r="I48" s="112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/>
      <c r="C49" s="9"/>
      <c r="D49" s="112"/>
      <c r="E49" s="112"/>
      <c r="F49" s="112"/>
      <c r="G49" s="112"/>
      <c r="H49" s="112"/>
      <c r="I49" s="112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25">
      <c r="B50" s="18"/>
      <c r="C50" s="9"/>
      <c r="D50" s="112"/>
      <c r="E50" s="112"/>
      <c r="F50" s="112"/>
      <c r="G50" s="112"/>
      <c r="H50" s="112"/>
      <c r="I50" s="112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25">
      <c r="B51" s="18"/>
      <c r="C51" s="9"/>
      <c r="D51" s="112"/>
      <c r="E51" s="112"/>
      <c r="F51" s="112"/>
      <c r="G51" s="112"/>
      <c r="H51" s="112"/>
      <c r="I51" s="112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25">
      <c r="B52" s="18"/>
      <c r="C52" s="9"/>
      <c r="D52" s="112"/>
      <c r="E52" s="112"/>
      <c r="F52" s="112"/>
      <c r="G52" s="112"/>
      <c r="H52" s="112"/>
      <c r="I52" s="112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25">
      <c r="B53" s="18"/>
      <c r="C53" s="22"/>
      <c r="D53" s="122"/>
      <c r="E53" s="123"/>
      <c r="F53" s="123"/>
      <c r="G53" s="123"/>
      <c r="H53" s="123"/>
      <c r="I53" s="124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103"/>
      <c r="D54" s="103"/>
      <c r="E54" s="17"/>
      <c r="H54" s="107" t="s">
        <v>19</v>
      </c>
      <c r="I54" s="107"/>
      <c r="J54" s="23">
        <f>COUNTIF(J9:J53,"&gt;=70")</f>
        <v>18</v>
      </c>
      <c r="K54" s="23">
        <f t="shared" ref="K54:P54" si="4">COUNTIF(K9:K53,"&gt;=70")</f>
        <v>15</v>
      </c>
      <c r="L54" s="23">
        <f t="shared" si="4"/>
        <v>0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0</v>
      </c>
    </row>
    <row r="55" spans="2:17" x14ac:dyDescent="0.25">
      <c r="C55" s="103"/>
      <c r="D55" s="103"/>
      <c r="E55" s="21"/>
      <c r="H55" s="108" t="s">
        <v>20</v>
      </c>
      <c r="I55" s="108"/>
      <c r="J55" s="24">
        <f>COUNTIF(J9:J53,"&lt;70")</f>
        <v>12</v>
      </c>
      <c r="K55" s="24">
        <f t="shared" ref="K55:Q55" si="6">COUNTIF(K9:K53,"&lt;70")</f>
        <v>15</v>
      </c>
      <c r="L55" s="24">
        <f t="shared" si="6"/>
        <v>30</v>
      </c>
      <c r="M55" s="24">
        <f t="shared" si="6"/>
        <v>30</v>
      </c>
      <c r="N55" s="24">
        <f t="shared" si="6"/>
        <v>30</v>
      </c>
      <c r="O55" s="24">
        <f t="shared" si="6"/>
        <v>30</v>
      </c>
      <c r="P55" s="24">
        <f t="shared" si="6"/>
        <v>30</v>
      </c>
      <c r="Q55" s="24">
        <f t="shared" si="6"/>
        <v>45</v>
      </c>
    </row>
    <row r="56" spans="2:17" x14ac:dyDescent="0.25">
      <c r="C56" s="103"/>
      <c r="D56" s="103"/>
      <c r="E56" s="103"/>
      <c r="H56" s="108" t="s">
        <v>21</v>
      </c>
      <c r="I56" s="108"/>
      <c r="J56" s="24">
        <f>COUNT(J9:J53)</f>
        <v>30</v>
      </c>
      <c r="K56" s="24">
        <f t="shared" ref="K56:Q56" si="7">COUNT(K9:K53)</f>
        <v>30</v>
      </c>
      <c r="L56" s="24">
        <f t="shared" si="7"/>
        <v>30</v>
      </c>
      <c r="M56" s="24">
        <f t="shared" si="7"/>
        <v>30</v>
      </c>
      <c r="N56" s="24">
        <f t="shared" si="7"/>
        <v>30</v>
      </c>
      <c r="O56" s="24">
        <f t="shared" si="7"/>
        <v>30</v>
      </c>
      <c r="P56" s="24">
        <f t="shared" si="7"/>
        <v>30</v>
      </c>
      <c r="Q56" s="24">
        <f t="shared" si="7"/>
        <v>45</v>
      </c>
    </row>
    <row r="57" spans="2:17" x14ac:dyDescent="0.25">
      <c r="C57" s="103"/>
      <c r="D57" s="103"/>
      <c r="E57" s="17"/>
      <c r="F57" s="12"/>
      <c r="H57" s="109" t="s">
        <v>16</v>
      </c>
      <c r="I57" s="109"/>
      <c r="J57" s="25">
        <f>J54/J56</f>
        <v>0.6</v>
      </c>
      <c r="K57" s="26">
        <f t="shared" ref="K57:Q57" si="8">K54/K56</f>
        <v>0.5</v>
      </c>
      <c r="L57" s="26">
        <f t="shared" si="8"/>
        <v>0</v>
      </c>
      <c r="M57" s="26">
        <f t="shared" si="8"/>
        <v>0</v>
      </c>
      <c r="N57" s="26">
        <f t="shared" si="8"/>
        <v>0</v>
      </c>
      <c r="O57" s="26">
        <f t="shared" si="8"/>
        <v>0</v>
      </c>
      <c r="P57" s="26">
        <f t="shared" si="8"/>
        <v>0</v>
      </c>
      <c r="Q57" s="26">
        <f t="shared" si="8"/>
        <v>0</v>
      </c>
    </row>
    <row r="58" spans="2:17" x14ac:dyDescent="0.25">
      <c r="C58" s="103"/>
      <c r="D58" s="103"/>
      <c r="E58" s="17"/>
      <c r="F58" s="12"/>
      <c r="H58" s="109" t="s">
        <v>17</v>
      </c>
      <c r="I58" s="109"/>
      <c r="J58" s="25">
        <f>J55/J56</f>
        <v>0.4</v>
      </c>
      <c r="K58" s="25">
        <f t="shared" ref="K58:Q58" si="9">K55/K56</f>
        <v>0.5</v>
      </c>
      <c r="L58" s="26">
        <f t="shared" si="9"/>
        <v>1</v>
      </c>
      <c r="M58" s="26">
        <f t="shared" si="9"/>
        <v>1</v>
      </c>
      <c r="N58" s="26">
        <f t="shared" si="9"/>
        <v>1</v>
      </c>
      <c r="O58" s="26">
        <f t="shared" si="9"/>
        <v>1</v>
      </c>
      <c r="P58" s="26">
        <f t="shared" si="9"/>
        <v>1</v>
      </c>
      <c r="Q58" s="26">
        <f t="shared" si="9"/>
        <v>1</v>
      </c>
    </row>
    <row r="59" spans="2:17" x14ac:dyDescent="0.25">
      <c r="C59" s="103"/>
      <c r="D59" s="103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110"/>
      <c r="K61" s="110"/>
      <c r="L61" s="110"/>
      <c r="M61" s="110"/>
      <c r="N61" s="110"/>
      <c r="O61" s="110"/>
      <c r="P61" s="110"/>
    </row>
    <row r="62" spans="2:17" x14ac:dyDescent="0.25">
      <c r="J62" s="102" t="s">
        <v>18</v>
      </c>
      <c r="K62" s="102"/>
      <c r="L62" s="102"/>
      <c r="M62" s="102"/>
      <c r="N62" s="102"/>
      <c r="O62" s="102"/>
      <c r="P62" s="102"/>
    </row>
  </sheetData>
  <mergeCells count="37">
    <mergeCell ref="D49:I49"/>
    <mergeCell ref="D39:I39"/>
    <mergeCell ref="D40:I40"/>
    <mergeCell ref="D41:I41"/>
    <mergeCell ref="D47:I47"/>
    <mergeCell ref="D48:I48"/>
    <mergeCell ref="D42:I42"/>
    <mergeCell ref="D43:I43"/>
    <mergeCell ref="D44:I44"/>
    <mergeCell ref="D45:I45"/>
    <mergeCell ref="D46:I46"/>
    <mergeCell ref="D50:I50"/>
    <mergeCell ref="D51:I51"/>
    <mergeCell ref="D52:I52"/>
    <mergeCell ref="D53:I53"/>
    <mergeCell ref="C54:D54"/>
    <mergeCell ref="H54:I54"/>
    <mergeCell ref="J62:P62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K6:P6"/>
    <mergeCell ref="D8:I8"/>
    <mergeCell ref="B2:P2"/>
    <mergeCell ref="C3:P3"/>
    <mergeCell ref="D4:G4"/>
    <mergeCell ref="J4:K4"/>
    <mergeCell ref="N4:O4"/>
    <mergeCell ref="D6:G6"/>
    <mergeCell ref="I6:J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2"/>
  <sheetViews>
    <sheetView zoomScaleNormal="100" workbookViewId="0">
      <selection activeCell="K42" sqref="K4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13" t="s">
        <v>9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2"/>
      <c r="R2" s="2"/>
    </row>
    <row r="3" spans="2:18" x14ac:dyDescent="0.25">
      <c r="C3" s="106" t="s">
        <v>8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20"/>
      <c r="R3" s="20"/>
    </row>
    <row r="4" spans="2:18" x14ac:dyDescent="0.25">
      <c r="C4" t="s">
        <v>0</v>
      </c>
      <c r="D4" s="111" t="s">
        <v>25</v>
      </c>
      <c r="E4" s="111"/>
      <c r="F4" s="111"/>
      <c r="G4" s="111"/>
      <c r="I4" t="s">
        <v>1</v>
      </c>
      <c r="J4" s="105" t="s">
        <v>177</v>
      </c>
      <c r="K4" s="105"/>
      <c r="M4" t="s">
        <v>2</v>
      </c>
      <c r="N4" s="120">
        <v>45558</v>
      </c>
      <c r="O4" s="120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105" t="s">
        <v>174</v>
      </c>
      <c r="E6" s="105"/>
      <c r="F6" s="105"/>
      <c r="G6" s="105"/>
      <c r="I6" s="104" t="s">
        <v>22</v>
      </c>
      <c r="J6" s="104"/>
      <c r="K6" s="125" t="s">
        <v>24</v>
      </c>
      <c r="L6" s="125"/>
      <c r="M6" s="125"/>
      <c r="N6" s="125"/>
      <c r="O6" s="125"/>
      <c r="P6" s="12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121" t="s">
        <v>5</v>
      </c>
      <c r="E8" s="121"/>
      <c r="F8" s="121"/>
      <c r="G8" s="121"/>
      <c r="H8" s="121"/>
      <c r="I8" s="121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18" t="s">
        <v>56</v>
      </c>
      <c r="D9" s="114" t="s">
        <v>27</v>
      </c>
      <c r="E9" s="115" t="s">
        <v>27</v>
      </c>
      <c r="F9" s="115" t="s">
        <v>27</v>
      </c>
      <c r="G9" s="115" t="s">
        <v>27</v>
      </c>
      <c r="H9" s="115" t="s">
        <v>27</v>
      </c>
      <c r="I9" s="116" t="s">
        <v>27</v>
      </c>
      <c r="J9" s="49">
        <v>92</v>
      </c>
      <c r="K9" s="40">
        <v>50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14">
        <f>SUM(J9:P9)/7</f>
        <v>20.285714285714285</v>
      </c>
    </row>
    <row r="10" spans="2:18" x14ac:dyDescent="0.25">
      <c r="B10" s="18">
        <f>B9+1</f>
        <v>2</v>
      </c>
      <c r="C10" s="31" t="s">
        <v>86</v>
      </c>
      <c r="D10" s="6" t="s">
        <v>85</v>
      </c>
      <c r="J10" s="49">
        <v>85</v>
      </c>
      <c r="K10" s="40">
        <v>45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4">
        <f t="shared" ref="Q10:Q48" si="0">SUM(J10:P10)/7</f>
        <v>18.571428571428573</v>
      </c>
    </row>
    <row r="11" spans="2:18" x14ac:dyDescent="0.25">
      <c r="B11" s="18">
        <f t="shared" ref="B11:B41" si="1">B10+1</f>
        <v>3</v>
      </c>
      <c r="C11" s="29" t="s">
        <v>57</v>
      </c>
      <c r="D11" s="114" t="s">
        <v>28</v>
      </c>
      <c r="E11" s="115" t="s">
        <v>28</v>
      </c>
      <c r="F11" s="115" t="s">
        <v>28</v>
      </c>
      <c r="G11" s="115" t="s">
        <v>28</v>
      </c>
      <c r="H11" s="115" t="s">
        <v>28</v>
      </c>
      <c r="I11" s="116" t="s">
        <v>28</v>
      </c>
      <c r="J11" s="49">
        <v>100</v>
      </c>
      <c r="K11" s="19">
        <v>75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4">
        <f t="shared" si="0"/>
        <v>25</v>
      </c>
    </row>
    <row r="12" spans="2:18" x14ac:dyDescent="0.25">
      <c r="B12" s="18">
        <f t="shared" si="1"/>
        <v>4</v>
      </c>
      <c r="C12" s="31" t="s">
        <v>58</v>
      </c>
      <c r="D12" s="32" t="s">
        <v>29</v>
      </c>
      <c r="E12" s="33"/>
      <c r="F12" s="33"/>
      <c r="G12" s="33"/>
      <c r="H12" s="33"/>
      <c r="I12" s="34"/>
      <c r="J12" s="49">
        <v>96</v>
      </c>
      <c r="K12" s="19">
        <v>85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4">
        <f t="shared" si="0"/>
        <v>25.857142857142858</v>
      </c>
    </row>
    <row r="13" spans="2:18" x14ac:dyDescent="0.25">
      <c r="B13" s="18">
        <f t="shared" si="1"/>
        <v>5</v>
      </c>
      <c r="C13" s="31" t="s">
        <v>59</v>
      </c>
      <c r="D13" s="32" t="s">
        <v>30</v>
      </c>
      <c r="E13" s="33"/>
      <c r="F13" s="33"/>
      <c r="G13" s="33"/>
      <c r="H13" s="33"/>
      <c r="I13" s="34"/>
      <c r="J13" s="49">
        <v>100</v>
      </c>
      <c r="K13" s="19">
        <v>95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4">
        <f t="shared" si="0"/>
        <v>27.857142857142858</v>
      </c>
    </row>
    <row r="14" spans="2:18" x14ac:dyDescent="0.25">
      <c r="B14" s="18">
        <f t="shared" si="1"/>
        <v>6</v>
      </c>
      <c r="C14" s="31" t="s">
        <v>60</v>
      </c>
      <c r="D14" s="32" t="s">
        <v>31</v>
      </c>
      <c r="E14" s="33"/>
      <c r="F14" s="33"/>
      <c r="G14" s="33"/>
      <c r="H14" s="33"/>
      <c r="I14" s="34"/>
      <c r="J14" s="49">
        <v>98</v>
      </c>
      <c r="K14" s="19">
        <v>70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4">
        <f t="shared" si="0"/>
        <v>24</v>
      </c>
    </row>
    <row r="15" spans="2:18" x14ac:dyDescent="0.25">
      <c r="B15" s="18">
        <f t="shared" si="1"/>
        <v>7</v>
      </c>
      <c r="C15" s="31" t="s">
        <v>61</v>
      </c>
      <c r="D15" s="32" t="s">
        <v>32</v>
      </c>
      <c r="E15" s="33"/>
      <c r="F15" s="33"/>
      <c r="G15" s="33"/>
      <c r="H15" s="33"/>
      <c r="I15" s="34"/>
      <c r="J15" s="49">
        <v>100</v>
      </c>
      <c r="K15" s="19">
        <v>85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4">
        <f t="shared" si="0"/>
        <v>26.428571428571427</v>
      </c>
    </row>
    <row r="16" spans="2:18" x14ac:dyDescent="0.25">
      <c r="B16" s="18">
        <f t="shared" si="1"/>
        <v>8</v>
      </c>
      <c r="C16" s="31" t="s">
        <v>62</v>
      </c>
      <c r="D16" s="32" t="s">
        <v>33</v>
      </c>
      <c r="E16" s="33"/>
      <c r="F16" s="33"/>
      <c r="G16" s="33"/>
      <c r="H16" s="33"/>
      <c r="I16" s="34"/>
      <c r="J16" s="49">
        <v>96</v>
      </c>
      <c r="K16" s="19">
        <v>90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4">
        <f t="shared" si="0"/>
        <v>26.571428571428573</v>
      </c>
    </row>
    <row r="17" spans="2:17" x14ac:dyDescent="0.25">
      <c r="B17" s="18">
        <f t="shared" si="1"/>
        <v>9</v>
      </c>
      <c r="C17" s="31" t="s">
        <v>70</v>
      </c>
      <c r="D17" s="32" t="s">
        <v>34</v>
      </c>
      <c r="E17" s="33"/>
      <c r="F17" s="33"/>
      <c r="G17" s="33"/>
      <c r="H17" s="33"/>
      <c r="I17" s="34"/>
      <c r="J17" s="49">
        <v>92</v>
      </c>
      <c r="K17" s="40">
        <v>63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4">
        <f t="shared" si="0"/>
        <v>22.142857142857142</v>
      </c>
    </row>
    <row r="18" spans="2:17" x14ac:dyDescent="0.25">
      <c r="B18" s="18">
        <f t="shared" si="1"/>
        <v>10</v>
      </c>
      <c r="C18" s="31" t="s">
        <v>63</v>
      </c>
      <c r="D18" s="32" t="s">
        <v>35</v>
      </c>
      <c r="E18" s="33"/>
      <c r="F18" s="33"/>
      <c r="G18" s="33"/>
      <c r="H18" s="33"/>
      <c r="I18" s="34"/>
      <c r="J18" s="49">
        <v>100</v>
      </c>
      <c r="K18" s="19">
        <v>100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4">
        <f t="shared" si="0"/>
        <v>28.571428571428573</v>
      </c>
    </row>
    <row r="19" spans="2:17" x14ac:dyDescent="0.25">
      <c r="B19" s="18">
        <f t="shared" si="1"/>
        <v>11</v>
      </c>
      <c r="C19" s="31" t="s">
        <v>64</v>
      </c>
      <c r="D19" s="32" t="s">
        <v>36</v>
      </c>
      <c r="E19" s="33"/>
      <c r="F19" s="33"/>
      <c r="G19" s="33"/>
      <c r="H19" s="33"/>
      <c r="I19" s="34"/>
      <c r="J19" s="49">
        <v>100</v>
      </c>
      <c r="K19" s="19">
        <v>74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4">
        <f t="shared" si="0"/>
        <v>24.857142857142858</v>
      </c>
    </row>
    <row r="20" spans="2:17" x14ac:dyDescent="0.25">
      <c r="B20" s="18">
        <f t="shared" si="1"/>
        <v>12</v>
      </c>
      <c r="C20" s="31" t="s">
        <v>65</v>
      </c>
      <c r="D20" s="32" t="s">
        <v>37</v>
      </c>
      <c r="E20" s="33"/>
      <c r="F20" s="33"/>
      <c r="G20" s="33"/>
      <c r="H20" s="33"/>
      <c r="I20" s="34"/>
      <c r="J20" s="49">
        <v>100</v>
      </c>
      <c r="K20" s="19">
        <v>90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4">
        <f t="shared" si="0"/>
        <v>27.142857142857142</v>
      </c>
    </row>
    <row r="21" spans="2:17" x14ac:dyDescent="0.25">
      <c r="B21" s="18">
        <f t="shared" si="1"/>
        <v>13</v>
      </c>
      <c r="C21" s="31" t="s">
        <v>66</v>
      </c>
      <c r="D21" s="32" t="s">
        <v>38</v>
      </c>
      <c r="E21" s="33"/>
      <c r="F21" s="33"/>
      <c r="G21" s="33"/>
      <c r="H21" s="33"/>
      <c r="I21" s="34"/>
      <c r="J21" s="49">
        <v>100</v>
      </c>
      <c r="K21" s="19">
        <v>70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4">
        <f t="shared" si="0"/>
        <v>24.285714285714285</v>
      </c>
    </row>
    <row r="22" spans="2:17" x14ac:dyDescent="0.25">
      <c r="B22" s="18">
        <f t="shared" si="1"/>
        <v>14</v>
      </c>
      <c r="C22" s="31" t="s">
        <v>67</v>
      </c>
      <c r="D22" s="32" t="s">
        <v>39</v>
      </c>
      <c r="E22" s="33"/>
      <c r="F22" s="33"/>
      <c r="G22" s="33"/>
      <c r="H22" s="33"/>
      <c r="I22" s="34"/>
      <c r="J22" s="49">
        <v>88</v>
      </c>
      <c r="K22" s="40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4">
        <f t="shared" si="0"/>
        <v>12.571428571428571</v>
      </c>
    </row>
    <row r="23" spans="2:17" x14ac:dyDescent="0.25">
      <c r="B23" s="18">
        <f t="shared" si="1"/>
        <v>15</v>
      </c>
      <c r="C23" s="31" t="s">
        <v>68</v>
      </c>
      <c r="D23" s="32" t="s">
        <v>40</v>
      </c>
      <c r="E23" s="33"/>
      <c r="F23" s="33"/>
      <c r="G23" s="33"/>
      <c r="H23" s="33"/>
      <c r="I23" s="34"/>
      <c r="J23" s="49">
        <v>100</v>
      </c>
      <c r="K23" s="40">
        <v>55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4">
        <f t="shared" si="0"/>
        <v>22.142857142857142</v>
      </c>
    </row>
    <row r="24" spans="2:17" x14ac:dyDescent="0.25">
      <c r="B24" s="18">
        <f t="shared" si="1"/>
        <v>16</v>
      </c>
      <c r="C24" s="31" t="s">
        <v>69</v>
      </c>
      <c r="D24" s="32" t="s">
        <v>41</v>
      </c>
      <c r="E24" s="33"/>
      <c r="F24" s="33"/>
      <c r="G24" s="33"/>
      <c r="H24" s="33"/>
      <c r="I24" s="34"/>
      <c r="J24" s="49">
        <v>93</v>
      </c>
      <c r="K24" s="40">
        <v>45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4">
        <f t="shared" si="0"/>
        <v>19.714285714285715</v>
      </c>
    </row>
    <row r="25" spans="2:17" x14ac:dyDescent="0.25">
      <c r="B25" s="18">
        <f t="shared" si="1"/>
        <v>17</v>
      </c>
      <c r="C25" s="31" t="s">
        <v>71</v>
      </c>
      <c r="D25" s="32" t="s">
        <v>42</v>
      </c>
      <c r="E25" s="33"/>
      <c r="F25" s="33"/>
      <c r="G25" s="33"/>
      <c r="H25" s="33"/>
      <c r="I25" s="34"/>
      <c r="J25" s="49">
        <v>100</v>
      </c>
      <c r="K25" s="19">
        <v>70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4">
        <f t="shared" si="0"/>
        <v>24.285714285714285</v>
      </c>
    </row>
    <row r="26" spans="2:17" x14ac:dyDescent="0.25">
      <c r="B26" s="18">
        <f t="shared" si="1"/>
        <v>18</v>
      </c>
      <c r="C26" s="31" t="s">
        <v>72</v>
      </c>
      <c r="D26" s="32" t="s">
        <v>43</v>
      </c>
      <c r="E26" s="33"/>
      <c r="F26" s="33"/>
      <c r="G26" s="33"/>
      <c r="H26" s="33"/>
      <c r="I26" s="34"/>
      <c r="J26" s="40">
        <v>65</v>
      </c>
      <c r="K26" s="40">
        <v>45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4">
        <f t="shared" si="0"/>
        <v>15.714285714285714</v>
      </c>
    </row>
    <row r="27" spans="2:17" x14ac:dyDescent="0.25">
      <c r="B27" s="18">
        <f t="shared" si="1"/>
        <v>19</v>
      </c>
      <c r="C27" s="31" t="s">
        <v>73</v>
      </c>
      <c r="D27" s="32" t="s">
        <v>44</v>
      </c>
      <c r="E27" s="33"/>
      <c r="F27" s="33"/>
      <c r="G27" s="33"/>
      <c r="H27" s="33"/>
      <c r="I27" s="34"/>
      <c r="J27" s="49">
        <v>95</v>
      </c>
      <c r="K27" s="28">
        <v>85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14">
        <f t="shared" ref="Q27" si="2">SUM(J27:P27)/7</f>
        <v>25.714285714285715</v>
      </c>
    </row>
    <row r="28" spans="2:17" x14ac:dyDescent="0.25">
      <c r="B28" s="18">
        <f t="shared" si="1"/>
        <v>20</v>
      </c>
      <c r="C28" s="31" t="s">
        <v>74</v>
      </c>
      <c r="D28" s="32" t="s">
        <v>45</v>
      </c>
      <c r="E28" s="33"/>
      <c r="F28" s="33"/>
      <c r="G28" s="33"/>
      <c r="H28" s="33"/>
      <c r="I28" s="34"/>
      <c r="J28" s="49">
        <v>100</v>
      </c>
      <c r="K28" s="30">
        <v>90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14">
        <f t="shared" si="0"/>
        <v>27.142857142857142</v>
      </c>
    </row>
    <row r="29" spans="2:17" x14ac:dyDescent="0.25">
      <c r="B29" s="18">
        <f t="shared" si="1"/>
        <v>21</v>
      </c>
      <c r="C29" s="31" t="s">
        <v>75</v>
      </c>
      <c r="D29" s="32" t="s">
        <v>46</v>
      </c>
      <c r="E29" s="33"/>
      <c r="F29" s="33"/>
      <c r="G29" s="33"/>
      <c r="H29" s="33"/>
      <c r="I29" s="34"/>
      <c r="J29" s="49">
        <v>100</v>
      </c>
      <c r="K29" s="30">
        <v>90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14">
        <f t="shared" si="0"/>
        <v>27.142857142857142</v>
      </c>
    </row>
    <row r="30" spans="2:17" x14ac:dyDescent="0.25">
      <c r="B30" s="18">
        <f t="shared" si="1"/>
        <v>22</v>
      </c>
      <c r="C30" s="31" t="s">
        <v>179</v>
      </c>
      <c r="D30" s="32" t="s">
        <v>178</v>
      </c>
      <c r="E30" s="33"/>
      <c r="F30" s="33"/>
      <c r="G30" s="33"/>
      <c r="H30" s="33"/>
      <c r="I30" s="34"/>
      <c r="J30" s="40">
        <v>51</v>
      </c>
      <c r="K30" s="4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14">
        <f t="shared" si="0"/>
        <v>7.2857142857142856</v>
      </c>
    </row>
    <row r="31" spans="2:17" x14ac:dyDescent="0.25">
      <c r="B31" s="18">
        <f t="shared" si="1"/>
        <v>23</v>
      </c>
      <c r="C31" s="31" t="s">
        <v>77</v>
      </c>
      <c r="D31" s="32" t="s">
        <v>48</v>
      </c>
      <c r="E31" s="33"/>
      <c r="F31" s="33"/>
      <c r="G31" s="33"/>
      <c r="H31" s="33"/>
      <c r="I31" s="34"/>
      <c r="J31" s="40">
        <v>47</v>
      </c>
      <c r="K31" s="40">
        <v>20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14">
        <f t="shared" si="0"/>
        <v>9.5714285714285712</v>
      </c>
    </row>
    <row r="32" spans="2:17" x14ac:dyDescent="0.25">
      <c r="B32" s="18">
        <f t="shared" si="1"/>
        <v>24</v>
      </c>
      <c r="C32" s="31" t="s">
        <v>88</v>
      </c>
      <c r="D32" s="32" t="s">
        <v>87</v>
      </c>
      <c r="E32" s="33"/>
      <c r="F32" s="33"/>
      <c r="G32" s="33"/>
      <c r="H32" s="33"/>
      <c r="I32" s="34"/>
      <c r="J32" s="49">
        <v>100</v>
      </c>
      <c r="K32" s="30">
        <v>100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14">
        <f t="shared" si="0"/>
        <v>28.571428571428573</v>
      </c>
    </row>
    <row r="33" spans="2:17" x14ac:dyDescent="0.25">
      <c r="B33" s="18">
        <f t="shared" si="1"/>
        <v>25</v>
      </c>
      <c r="C33" s="48" t="s">
        <v>181</v>
      </c>
      <c r="D33" s="60" t="s">
        <v>180</v>
      </c>
      <c r="J33" s="40">
        <v>23</v>
      </c>
      <c r="K33" s="40">
        <v>16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14">
        <f t="shared" si="0"/>
        <v>5.5714285714285712</v>
      </c>
    </row>
    <row r="34" spans="2:17" x14ac:dyDescent="0.25">
      <c r="B34" s="18">
        <f t="shared" si="1"/>
        <v>26</v>
      </c>
      <c r="C34" s="31" t="s">
        <v>78</v>
      </c>
      <c r="D34" s="32" t="s">
        <v>49</v>
      </c>
      <c r="E34" s="33"/>
      <c r="F34" s="33"/>
      <c r="G34" s="33"/>
      <c r="H34" s="33"/>
      <c r="I34" s="34"/>
      <c r="J34" s="49">
        <v>96</v>
      </c>
      <c r="K34" s="30">
        <v>84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14">
        <f t="shared" si="0"/>
        <v>25.714285714285715</v>
      </c>
    </row>
    <row r="35" spans="2:17" x14ac:dyDescent="0.25">
      <c r="B35" s="18">
        <f t="shared" si="1"/>
        <v>27</v>
      </c>
      <c r="C35" s="31" t="s">
        <v>79</v>
      </c>
      <c r="D35" s="32" t="s">
        <v>50</v>
      </c>
      <c r="E35" s="33"/>
      <c r="F35" s="33"/>
      <c r="G35" s="33"/>
      <c r="H35" s="33"/>
      <c r="I35" s="34"/>
      <c r="J35" s="49">
        <v>100</v>
      </c>
      <c r="K35" s="40">
        <v>55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14">
        <f t="shared" si="0"/>
        <v>22.142857142857142</v>
      </c>
    </row>
    <row r="36" spans="2:17" x14ac:dyDescent="0.25">
      <c r="B36" s="18">
        <f t="shared" si="1"/>
        <v>28</v>
      </c>
      <c r="C36" s="31" t="s">
        <v>80</v>
      </c>
      <c r="D36" s="32" t="s">
        <v>51</v>
      </c>
      <c r="E36" s="33"/>
      <c r="F36" s="33"/>
      <c r="G36" s="33"/>
      <c r="H36" s="33"/>
      <c r="I36" s="34"/>
      <c r="J36" s="49">
        <v>96</v>
      </c>
      <c r="K36" s="40">
        <v>50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14">
        <f t="shared" si="0"/>
        <v>20.857142857142858</v>
      </c>
    </row>
    <row r="37" spans="2:17" x14ac:dyDescent="0.25">
      <c r="B37" s="18">
        <f t="shared" si="1"/>
        <v>29</v>
      </c>
      <c r="C37" s="31" t="s">
        <v>81</v>
      </c>
      <c r="D37" s="37" t="s">
        <v>52</v>
      </c>
      <c r="E37" s="38"/>
      <c r="F37" s="38"/>
      <c r="G37" s="38"/>
      <c r="H37" s="38"/>
      <c r="I37" s="39"/>
      <c r="J37" s="49">
        <v>85</v>
      </c>
      <c r="K37" s="40">
        <v>45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14">
        <f t="shared" si="0"/>
        <v>18.571428571428573</v>
      </c>
    </row>
    <row r="38" spans="2:17" x14ac:dyDescent="0.25">
      <c r="B38" s="18">
        <f t="shared" si="1"/>
        <v>30</v>
      </c>
      <c r="C38" s="48" t="s">
        <v>183</v>
      </c>
      <c r="D38" s="60" t="s">
        <v>182</v>
      </c>
      <c r="J38" s="40">
        <v>0</v>
      </c>
      <c r="K38" s="4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14">
        <f t="shared" si="0"/>
        <v>0</v>
      </c>
    </row>
    <row r="39" spans="2:17" x14ac:dyDescent="0.25">
      <c r="B39" s="18">
        <f t="shared" si="1"/>
        <v>31</v>
      </c>
      <c r="C39" s="31" t="s">
        <v>82</v>
      </c>
      <c r="D39" s="37" t="s">
        <v>53</v>
      </c>
      <c r="E39" s="38"/>
      <c r="F39" s="38"/>
      <c r="G39" s="38"/>
      <c r="H39" s="38"/>
      <c r="I39" s="39"/>
      <c r="J39" s="49">
        <v>98</v>
      </c>
      <c r="K39" s="40">
        <v>55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14">
        <f t="shared" si="0"/>
        <v>21.857142857142858</v>
      </c>
    </row>
    <row r="40" spans="2:17" x14ac:dyDescent="0.25">
      <c r="B40" s="18">
        <f t="shared" si="1"/>
        <v>32</v>
      </c>
      <c r="C40" s="31" t="s">
        <v>83</v>
      </c>
      <c r="D40" s="37" t="s">
        <v>54</v>
      </c>
      <c r="E40" s="38"/>
      <c r="F40" s="38"/>
      <c r="G40" s="38"/>
      <c r="H40" s="38"/>
      <c r="I40" s="39"/>
      <c r="J40" s="40">
        <v>55</v>
      </c>
      <c r="K40" s="40">
        <v>45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14">
        <f t="shared" si="0"/>
        <v>14.285714285714286</v>
      </c>
    </row>
    <row r="41" spans="2:17" x14ac:dyDescent="0.25">
      <c r="B41" s="18">
        <f t="shared" si="1"/>
        <v>33</v>
      </c>
      <c r="C41" s="31" t="s">
        <v>84</v>
      </c>
      <c r="D41" s="97" t="s">
        <v>55</v>
      </c>
      <c r="E41" s="98"/>
      <c r="F41" s="98"/>
      <c r="G41" s="98"/>
      <c r="H41" s="98"/>
      <c r="I41" s="99"/>
      <c r="J41" s="49">
        <v>100</v>
      </c>
      <c r="K41" s="30">
        <v>100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14">
        <f t="shared" si="0"/>
        <v>28.571428571428573</v>
      </c>
    </row>
    <row r="42" spans="2:17" x14ac:dyDescent="0.25">
      <c r="B42" s="18"/>
      <c r="C42" s="95"/>
      <c r="D42" s="95"/>
      <c r="E42" s="100"/>
      <c r="F42" s="100"/>
      <c r="G42" s="100"/>
      <c r="H42" s="100"/>
      <c r="I42" s="36"/>
      <c r="J42" s="96"/>
      <c r="K42" s="30"/>
      <c r="L42" s="30"/>
      <c r="M42" s="30"/>
      <c r="N42" s="30"/>
      <c r="O42" s="30"/>
      <c r="P42" s="30"/>
      <c r="Q42" s="14">
        <f t="shared" si="0"/>
        <v>0</v>
      </c>
    </row>
    <row r="43" spans="2:17" x14ac:dyDescent="0.25">
      <c r="B43" s="18"/>
      <c r="C43" s="95"/>
      <c r="D43" s="95"/>
      <c r="E43" s="100"/>
      <c r="F43" s="100"/>
      <c r="G43" s="100"/>
      <c r="H43" s="100"/>
      <c r="I43" s="36"/>
      <c r="J43" s="58"/>
      <c r="K43" s="35"/>
      <c r="L43" s="35"/>
      <c r="M43" s="35"/>
      <c r="N43" s="35"/>
      <c r="O43" s="35"/>
      <c r="P43" s="35"/>
      <c r="Q43" s="14"/>
    </row>
    <row r="44" spans="2:17" x14ac:dyDescent="0.25">
      <c r="B44" s="18"/>
      <c r="C44" s="18"/>
      <c r="D44" s="127"/>
      <c r="E44" s="127"/>
      <c r="F44" s="127"/>
      <c r="G44" s="127"/>
      <c r="H44" s="127"/>
      <c r="I44" s="127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17" x14ac:dyDescent="0.25">
      <c r="B45" s="18"/>
      <c r="C45" s="9"/>
      <c r="D45" s="112"/>
      <c r="E45" s="112"/>
      <c r="F45" s="112"/>
      <c r="G45" s="112"/>
      <c r="H45" s="112"/>
      <c r="I45" s="112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/>
      <c r="C46" s="9"/>
      <c r="D46" s="112"/>
      <c r="E46" s="112"/>
      <c r="F46" s="112"/>
      <c r="G46" s="112"/>
      <c r="H46" s="112"/>
      <c r="I46" s="112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/>
      <c r="C47" s="9"/>
      <c r="D47" s="112"/>
      <c r="E47" s="112"/>
      <c r="F47" s="112"/>
      <c r="G47" s="112"/>
      <c r="H47" s="112"/>
      <c r="I47" s="112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/>
      <c r="C48" s="9"/>
      <c r="D48" s="112"/>
      <c r="E48" s="112"/>
      <c r="F48" s="112"/>
      <c r="G48" s="112"/>
      <c r="H48" s="112"/>
      <c r="I48" s="112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/>
      <c r="C49" s="9"/>
      <c r="D49" s="112"/>
      <c r="E49" s="112"/>
      <c r="F49" s="112"/>
      <c r="G49" s="112"/>
      <c r="H49" s="112"/>
      <c r="I49" s="112"/>
      <c r="J49" s="19"/>
      <c r="K49" s="19"/>
      <c r="L49" s="19"/>
      <c r="M49" s="19"/>
      <c r="N49" s="19"/>
      <c r="O49" s="19"/>
      <c r="P49" s="19"/>
      <c r="Q49" s="14">
        <f t="shared" ref="Q49:Q53" si="3">SUM(J49:P49)/7</f>
        <v>0</v>
      </c>
    </row>
    <row r="50" spans="2:17" x14ac:dyDescent="0.25">
      <c r="B50" s="18"/>
      <c r="C50" s="9"/>
      <c r="D50" s="112"/>
      <c r="E50" s="112"/>
      <c r="F50" s="112"/>
      <c r="G50" s="112"/>
      <c r="H50" s="112"/>
      <c r="I50" s="112"/>
      <c r="J50" s="19"/>
      <c r="K50" s="19"/>
      <c r="L50" s="19"/>
      <c r="M50" s="19"/>
      <c r="N50" s="19"/>
      <c r="O50" s="19"/>
      <c r="P50" s="19"/>
      <c r="Q50" s="14">
        <f t="shared" si="3"/>
        <v>0</v>
      </c>
    </row>
    <row r="51" spans="2:17" x14ac:dyDescent="0.25">
      <c r="B51" s="18"/>
      <c r="C51" s="9"/>
      <c r="D51" s="112"/>
      <c r="E51" s="112"/>
      <c r="F51" s="112"/>
      <c r="G51" s="112"/>
      <c r="H51" s="112"/>
      <c r="I51" s="112"/>
      <c r="J51" s="19"/>
      <c r="K51" s="19"/>
      <c r="L51" s="19"/>
      <c r="M51" s="19"/>
      <c r="N51" s="19"/>
      <c r="O51" s="19"/>
      <c r="P51" s="19"/>
      <c r="Q51" s="14">
        <f t="shared" si="3"/>
        <v>0</v>
      </c>
    </row>
    <row r="52" spans="2:17" x14ac:dyDescent="0.25">
      <c r="B52" s="18"/>
      <c r="C52" s="9"/>
      <c r="D52" s="112"/>
      <c r="E52" s="112"/>
      <c r="F52" s="112"/>
      <c r="G52" s="112"/>
      <c r="H52" s="112"/>
      <c r="I52" s="112"/>
      <c r="J52" s="19"/>
      <c r="K52" s="19"/>
      <c r="L52" s="19"/>
      <c r="M52" s="19"/>
      <c r="N52" s="19"/>
      <c r="O52" s="19"/>
      <c r="P52" s="19"/>
      <c r="Q52" s="14">
        <f t="shared" si="3"/>
        <v>0</v>
      </c>
    </row>
    <row r="53" spans="2:17" x14ac:dyDescent="0.25">
      <c r="B53" s="18"/>
      <c r="C53" s="22"/>
      <c r="D53" s="122"/>
      <c r="E53" s="123"/>
      <c r="F53" s="123"/>
      <c r="G53" s="123"/>
      <c r="H53" s="123"/>
      <c r="I53" s="124"/>
      <c r="J53" s="3"/>
      <c r="K53" s="3"/>
      <c r="L53" s="3"/>
      <c r="M53" s="3"/>
      <c r="N53" s="3"/>
      <c r="O53" s="3"/>
      <c r="P53" s="3"/>
      <c r="Q53" s="14">
        <f t="shared" si="3"/>
        <v>0</v>
      </c>
    </row>
    <row r="54" spans="2:17" x14ac:dyDescent="0.25">
      <c r="C54" s="103"/>
      <c r="D54" s="103"/>
      <c r="E54" s="17"/>
      <c r="H54" s="107" t="s">
        <v>19</v>
      </c>
      <c r="I54" s="107"/>
      <c r="J54" s="23">
        <f>COUNTIF(J9:J53,"&gt;=70")</f>
        <v>27</v>
      </c>
      <c r="K54" s="23">
        <f t="shared" ref="K54:P54" si="4">COUNTIF(K9:K53,"&gt;=70")</f>
        <v>17</v>
      </c>
      <c r="L54" s="23">
        <f t="shared" si="4"/>
        <v>0</v>
      </c>
      <c r="M54" s="23">
        <f t="shared" si="4"/>
        <v>0</v>
      </c>
      <c r="N54" s="23">
        <f t="shared" si="4"/>
        <v>0</v>
      </c>
      <c r="O54" s="23">
        <f t="shared" si="4"/>
        <v>0</v>
      </c>
      <c r="P54" s="23">
        <f t="shared" si="4"/>
        <v>0</v>
      </c>
      <c r="Q54" s="27">
        <f t="shared" ref="Q54" si="5">COUNTIF(Q9:Q48,"&gt;=70")</f>
        <v>0</v>
      </c>
    </row>
    <row r="55" spans="2:17" x14ac:dyDescent="0.25">
      <c r="C55" s="103"/>
      <c r="D55" s="103"/>
      <c r="E55" s="21"/>
      <c r="H55" s="108" t="s">
        <v>20</v>
      </c>
      <c r="I55" s="108"/>
      <c r="J55" s="24">
        <f>COUNTIF(J9:J53,"&lt;70")</f>
        <v>6</v>
      </c>
      <c r="K55" s="24">
        <f t="shared" ref="K55:Q55" si="6">COUNTIF(K9:K53,"&lt;70")</f>
        <v>16</v>
      </c>
      <c r="L55" s="24">
        <f t="shared" si="6"/>
        <v>33</v>
      </c>
      <c r="M55" s="24">
        <f t="shared" si="6"/>
        <v>33</v>
      </c>
      <c r="N55" s="24">
        <f t="shared" si="6"/>
        <v>33</v>
      </c>
      <c r="O55" s="24">
        <f t="shared" si="6"/>
        <v>33</v>
      </c>
      <c r="P55" s="24">
        <f t="shared" si="6"/>
        <v>33</v>
      </c>
      <c r="Q55" s="24">
        <f t="shared" si="6"/>
        <v>44</v>
      </c>
    </row>
    <row r="56" spans="2:17" x14ac:dyDescent="0.25">
      <c r="C56" s="103"/>
      <c r="D56" s="103"/>
      <c r="E56" s="103"/>
      <c r="H56" s="108" t="s">
        <v>21</v>
      </c>
      <c r="I56" s="108"/>
      <c r="J56" s="24">
        <f>COUNT(J9:J53)</f>
        <v>33</v>
      </c>
      <c r="K56" s="24">
        <f t="shared" ref="K56:Q56" si="7">COUNT(K9:K53)</f>
        <v>33</v>
      </c>
      <c r="L56" s="24">
        <f t="shared" si="7"/>
        <v>33</v>
      </c>
      <c r="M56" s="24">
        <f t="shared" si="7"/>
        <v>33</v>
      </c>
      <c r="N56" s="24">
        <f t="shared" si="7"/>
        <v>33</v>
      </c>
      <c r="O56" s="24">
        <f t="shared" si="7"/>
        <v>33</v>
      </c>
      <c r="P56" s="24">
        <f t="shared" si="7"/>
        <v>33</v>
      </c>
      <c r="Q56" s="24">
        <f t="shared" si="7"/>
        <v>44</v>
      </c>
    </row>
    <row r="57" spans="2:17" x14ac:dyDescent="0.25">
      <c r="C57" s="103"/>
      <c r="D57" s="103"/>
      <c r="E57" s="17"/>
      <c r="F57" s="12"/>
      <c r="H57" s="109" t="s">
        <v>16</v>
      </c>
      <c r="I57" s="109"/>
      <c r="J57" s="25">
        <f>J54/J56</f>
        <v>0.81818181818181823</v>
      </c>
      <c r="K57" s="26">
        <f t="shared" ref="K57:Q57" si="8">K54/K56</f>
        <v>0.51515151515151514</v>
      </c>
      <c r="L57" s="26">
        <f t="shared" si="8"/>
        <v>0</v>
      </c>
      <c r="M57" s="26">
        <f t="shared" si="8"/>
        <v>0</v>
      </c>
      <c r="N57" s="26">
        <f t="shared" si="8"/>
        <v>0</v>
      </c>
      <c r="O57" s="26">
        <f t="shared" si="8"/>
        <v>0</v>
      </c>
      <c r="P57" s="26">
        <f t="shared" si="8"/>
        <v>0</v>
      </c>
      <c r="Q57" s="26">
        <f t="shared" si="8"/>
        <v>0</v>
      </c>
    </row>
    <row r="58" spans="2:17" x14ac:dyDescent="0.25">
      <c r="C58" s="103"/>
      <c r="D58" s="103"/>
      <c r="E58" s="17"/>
      <c r="F58" s="12"/>
      <c r="H58" s="109" t="s">
        <v>17</v>
      </c>
      <c r="I58" s="109"/>
      <c r="J58" s="25">
        <f>J55/J56</f>
        <v>0.18181818181818182</v>
      </c>
      <c r="K58" s="25">
        <f t="shared" ref="K58:Q58" si="9">K55/K56</f>
        <v>0.48484848484848486</v>
      </c>
      <c r="L58" s="26">
        <f t="shared" si="9"/>
        <v>1</v>
      </c>
      <c r="M58" s="26">
        <f t="shared" si="9"/>
        <v>1</v>
      </c>
      <c r="N58" s="26">
        <f t="shared" si="9"/>
        <v>1</v>
      </c>
      <c r="O58" s="26">
        <f t="shared" si="9"/>
        <v>1</v>
      </c>
      <c r="P58" s="26">
        <f t="shared" si="9"/>
        <v>1</v>
      </c>
      <c r="Q58" s="26">
        <f t="shared" si="9"/>
        <v>1</v>
      </c>
    </row>
    <row r="59" spans="2:17" x14ac:dyDescent="0.25">
      <c r="C59" s="103"/>
      <c r="D59" s="103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110"/>
      <c r="K61" s="110"/>
      <c r="L61" s="110"/>
      <c r="M61" s="110"/>
      <c r="N61" s="110"/>
      <c r="O61" s="110"/>
      <c r="P61" s="110"/>
    </row>
    <row r="62" spans="2:17" x14ac:dyDescent="0.25">
      <c r="J62" s="102" t="s">
        <v>18</v>
      </c>
      <c r="K62" s="102"/>
      <c r="L62" s="102"/>
      <c r="M62" s="102"/>
      <c r="N62" s="102"/>
      <c r="O62" s="102"/>
      <c r="P62" s="102"/>
    </row>
  </sheetData>
  <mergeCells count="34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11:I11"/>
    <mergeCell ref="D49:I49"/>
    <mergeCell ref="D44:I44"/>
    <mergeCell ref="D45:I45"/>
    <mergeCell ref="D46:I46"/>
    <mergeCell ref="D47:I47"/>
    <mergeCell ref="D48:I48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2"/>
  <sheetViews>
    <sheetView zoomScaleNormal="100" workbookViewId="0">
      <selection activeCell="F35" sqref="F3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39.8554687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4" width="5.7109375" customWidth="1"/>
  </cols>
  <sheetData>
    <row r="2" spans="2:13" ht="15.75" x14ac:dyDescent="0.25">
      <c r="B2" s="113" t="s">
        <v>9</v>
      </c>
      <c r="C2" s="113"/>
      <c r="D2" s="113"/>
      <c r="E2" s="113"/>
      <c r="F2" s="113"/>
      <c r="G2" s="113"/>
      <c r="H2" s="113"/>
      <c r="I2" s="113"/>
      <c r="J2" s="113"/>
      <c r="K2" s="113"/>
      <c r="L2" s="2"/>
      <c r="M2" s="2"/>
    </row>
    <row r="3" spans="2:13" x14ac:dyDescent="0.25">
      <c r="C3" s="106" t="s">
        <v>8</v>
      </c>
      <c r="D3" s="106"/>
      <c r="E3" s="106"/>
      <c r="F3" s="106"/>
      <c r="G3" s="106"/>
      <c r="H3" s="106"/>
      <c r="I3" s="106"/>
      <c r="J3" s="106"/>
      <c r="K3" s="106"/>
      <c r="L3" s="20"/>
      <c r="M3" s="20"/>
    </row>
    <row r="4" spans="2:13" x14ac:dyDescent="0.25">
      <c r="C4" t="s">
        <v>0</v>
      </c>
      <c r="D4" s="47" t="s">
        <v>173</v>
      </c>
      <c r="E4" s="105" t="s">
        <v>175</v>
      </c>
      <c r="F4" s="105"/>
      <c r="H4" t="s">
        <v>2</v>
      </c>
      <c r="I4" s="120">
        <v>45558</v>
      </c>
      <c r="J4" s="120"/>
    </row>
    <row r="5" spans="2:13" ht="6.75" customHeight="1" x14ac:dyDescent="0.25">
      <c r="D5" s="6"/>
    </row>
    <row r="6" spans="2:13" x14ac:dyDescent="0.25">
      <c r="C6" t="s">
        <v>3</v>
      </c>
      <c r="D6" s="44" t="s">
        <v>174</v>
      </c>
      <c r="E6" s="46"/>
      <c r="F6" s="125" t="s">
        <v>24</v>
      </c>
      <c r="G6" s="125"/>
      <c r="H6" s="125"/>
      <c r="I6" s="125"/>
      <c r="J6" s="125"/>
      <c r="K6" s="125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45" t="s">
        <v>5</v>
      </c>
      <c r="E8" s="19" t="s">
        <v>7</v>
      </c>
      <c r="F8" s="19" t="s">
        <v>10</v>
      </c>
      <c r="G8" s="19" t="s">
        <v>11</v>
      </c>
      <c r="H8" s="19" t="s">
        <v>12</v>
      </c>
      <c r="I8" s="19" t="s">
        <v>13</v>
      </c>
      <c r="J8" s="19" t="s">
        <v>14</v>
      </c>
      <c r="K8" s="19" t="s">
        <v>15</v>
      </c>
      <c r="L8" s="13" t="s">
        <v>23</v>
      </c>
    </row>
    <row r="9" spans="2:13" x14ac:dyDescent="0.25">
      <c r="B9" s="18">
        <v>1</v>
      </c>
      <c r="C9" s="18" t="s">
        <v>157</v>
      </c>
      <c r="D9" s="51" t="s">
        <v>156</v>
      </c>
      <c r="E9" s="19">
        <v>100</v>
      </c>
      <c r="F9" s="19">
        <v>100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4">
        <f>SUM(E9:K9)/7</f>
        <v>28.571428571428573</v>
      </c>
    </row>
    <row r="10" spans="2:13" x14ac:dyDescent="0.25">
      <c r="B10" s="18">
        <f>B9+1</f>
        <v>2</v>
      </c>
      <c r="C10" s="42" t="s">
        <v>128</v>
      </c>
      <c r="D10" s="51" t="s">
        <v>89</v>
      </c>
      <c r="E10" s="57">
        <v>100</v>
      </c>
      <c r="F10" s="101">
        <v>70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14">
        <f t="shared" ref="L10:L48" si="0">SUM(E10:K10)/7</f>
        <v>24.285714285714285</v>
      </c>
    </row>
    <row r="11" spans="2:13" x14ac:dyDescent="0.25">
      <c r="B11" s="18">
        <f t="shared" ref="B11:B34" si="1">B10+1</f>
        <v>3</v>
      </c>
      <c r="C11" s="42" t="s">
        <v>129</v>
      </c>
      <c r="D11" s="51" t="s">
        <v>90</v>
      </c>
      <c r="E11" s="57">
        <v>100</v>
      </c>
      <c r="F11" s="30">
        <v>100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14">
        <f t="shared" si="0"/>
        <v>28.571428571428573</v>
      </c>
    </row>
    <row r="12" spans="2:13" x14ac:dyDescent="0.25">
      <c r="B12" s="18">
        <f t="shared" si="1"/>
        <v>4</v>
      </c>
      <c r="C12" s="42" t="s">
        <v>130</v>
      </c>
      <c r="D12" s="51" t="s">
        <v>91</v>
      </c>
      <c r="E12" s="40">
        <v>50</v>
      </c>
      <c r="F12" s="101">
        <v>70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14">
        <f t="shared" si="0"/>
        <v>17.142857142857142</v>
      </c>
    </row>
    <row r="13" spans="2:13" x14ac:dyDescent="0.25">
      <c r="B13" s="18">
        <f t="shared" si="1"/>
        <v>5</v>
      </c>
      <c r="C13" s="48" t="s">
        <v>171</v>
      </c>
      <c r="D13" s="59" t="s">
        <v>172</v>
      </c>
      <c r="E13" s="57">
        <v>100</v>
      </c>
      <c r="F13" s="30">
        <v>88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14">
        <f t="shared" si="0"/>
        <v>26.857142857142858</v>
      </c>
    </row>
    <row r="14" spans="2:13" x14ac:dyDescent="0.25">
      <c r="B14" s="18">
        <f t="shared" si="1"/>
        <v>6</v>
      </c>
      <c r="C14" s="42" t="s">
        <v>131</v>
      </c>
      <c r="D14" s="51" t="s">
        <v>92</v>
      </c>
      <c r="E14" s="57">
        <v>100</v>
      </c>
      <c r="F14" s="101">
        <v>70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14">
        <f t="shared" si="0"/>
        <v>24.285714285714285</v>
      </c>
    </row>
    <row r="15" spans="2:13" x14ac:dyDescent="0.25">
      <c r="B15" s="18">
        <f t="shared" si="1"/>
        <v>7</v>
      </c>
      <c r="C15" s="42" t="s">
        <v>133</v>
      </c>
      <c r="D15" s="51" t="s">
        <v>93</v>
      </c>
      <c r="E15" s="57">
        <v>100</v>
      </c>
      <c r="F15" s="30">
        <v>84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14">
        <f t="shared" si="0"/>
        <v>26.285714285714285</v>
      </c>
    </row>
    <row r="16" spans="2:13" x14ac:dyDescent="0.25">
      <c r="B16" s="18">
        <f t="shared" si="1"/>
        <v>8</v>
      </c>
      <c r="C16" s="42" t="s">
        <v>135</v>
      </c>
      <c r="D16" s="51" t="s">
        <v>94</v>
      </c>
      <c r="E16" s="57">
        <v>100</v>
      </c>
      <c r="F16" s="30">
        <v>100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14">
        <f t="shared" si="0"/>
        <v>28.571428571428573</v>
      </c>
    </row>
    <row r="17" spans="2:12" x14ac:dyDescent="0.25">
      <c r="B17" s="18">
        <f t="shared" si="1"/>
        <v>9</v>
      </c>
      <c r="C17" s="42" t="s">
        <v>137</v>
      </c>
      <c r="D17" s="51" t="s">
        <v>95</v>
      </c>
      <c r="E17" s="57">
        <v>100</v>
      </c>
      <c r="F17" s="30">
        <v>100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14">
        <f t="shared" si="0"/>
        <v>28.571428571428573</v>
      </c>
    </row>
    <row r="18" spans="2:12" x14ac:dyDescent="0.25">
      <c r="B18" s="18">
        <f t="shared" si="1"/>
        <v>10</v>
      </c>
      <c r="C18" s="42" t="s">
        <v>138</v>
      </c>
      <c r="D18" s="51" t="s">
        <v>96</v>
      </c>
      <c r="E18" s="57">
        <v>100</v>
      </c>
      <c r="F18" s="30">
        <v>100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14">
        <f t="shared" si="0"/>
        <v>28.571428571428573</v>
      </c>
    </row>
    <row r="19" spans="2:12" x14ac:dyDescent="0.25">
      <c r="B19" s="18">
        <f t="shared" si="1"/>
        <v>11</v>
      </c>
      <c r="C19" s="42" t="s">
        <v>139</v>
      </c>
      <c r="D19" s="51" t="s">
        <v>97</v>
      </c>
      <c r="E19" s="57">
        <v>100</v>
      </c>
      <c r="F19" s="40">
        <v>60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14">
        <f t="shared" si="0"/>
        <v>22.857142857142858</v>
      </c>
    </row>
    <row r="20" spans="2:12" x14ac:dyDescent="0.25">
      <c r="B20" s="18">
        <f t="shared" si="1"/>
        <v>12</v>
      </c>
      <c r="C20" s="42" t="s">
        <v>158</v>
      </c>
      <c r="D20" s="51" t="s">
        <v>98</v>
      </c>
      <c r="E20" s="57">
        <v>100</v>
      </c>
      <c r="F20" s="40">
        <v>57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14">
        <f t="shared" si="0"/>
        <v>22.428571428571427</v>
      </c>
    </row>
    <row r="21" spans="2:12" x14ac:dyDescent="0.25">
      <c r="B21" s="18">
        <f t="shared" si="1"/>
        <v>13</v>
      </c>
      <c r="C21" s="42" t="s">
        <v>153</v>
      </c>
      <c r="D21" s="51" t="s">
        <v>99</v>
      </c>
      <c r="E21" s="57">
        <v>100</v>
      </c>
      <c r="F21" s="30">
        <v>100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14">
        <f t="shared" si="0"/>
        <v>28.571428571428573</v>
      </c>
    </row>
    <row r="22" spans="2:12" x14ac:dyDescent="0.25">
      <c r="B22" s="18">
        <f t="shared" si="1"/>
        <v>14</v>
      </c>
      <c r="C22" s="42" t="s">
        <v>154</v>
      </c>
      <c r="D22" s="51" t="s">
        <v>100</v>
      </c>
      <c r="E22" s="57">
        <v>100</v>
      </c>
      <c r="F22" s="30">
        <v>100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14">
        <f t="shared" si="0"/>
        <v>28.571428571428573</v>
      </c>
    </row>
    <row r="23" spans="2:12" x14ac:dyDescent="0.25">
      <c r="B23" s="18">
        <f t="shared" si="1"/>
        <v>15</v>
      </c>
      <c r="C23" s="42" t="s">
        <v>155</v>
      </c>
      <c r="D23" s="51" t="s">
        <v>101</v>
      </c>
      <c r="E23" s="57">
        <v>100</v>
      </c>
      <c r="F23" s="40">
        <v>60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14">
        <f t="shared" si="0"/>
        <v>22.857142857142858</v>
      </c>
    </row>
    <row r="24" spans="2:12" x14ac:dyDescent="0.25">
      <c r="B24" s="18">
        <f t="shared" si="1"/>
        <v>16</v>
      </c>
      <c r="C24" s="48" t="s">
        <v>170</v>
      </c>
      <c r="D24" s="59" t="s">
        <v>169</v>
      </c>
      <c r="E24" s="40">
        <v>0</v>
      </c>
      <c r="F24" s="4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14">
        <f t="shared" si="0"/>
        <v>0</v>
      </c>
    </row>
    <row r="25" spans="2:12" x14ac:dyDescent="0.25">
      <c r="B25" s="18">
        <f t="shared" si="1"/>
        <v>17</v>
      </c>
      <c r="C25" s="42" t="s">
        <v>159</v>
      </c>
      <c r="D25" s="51" t="s">
        <v>102</v>
      </c>
      <c r="E25" s="57">
        <v>100</v>
      </c>
      <c r="F25" s="30">
        <v>100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14">
        <f t="shared" si="0"/>
        <v>28.571428571428573</v>
      </c>
    </row>
    <row r="26" spans="2:12" x14ac:dyDescent="0.25">
      <c r="B26" s="18">
        <f t="shared" si="1"/>
        <v>18</v>
      </c>
      <c r="C26" s="42" t="s">
        <v>160</v>
      </c>
      <c r="D26" s="51" t="s">
        <v>103</v>
      </c>
      <c r="E26" s="57">
        <v>100</v>
      </c>
      <c r="F26" s="101">
        <v>70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14">
        <f t="shared" si="0"/>
        <v>24.285714285714285</v>
      </c>
    </row>
    <row r="27" spans="2:12" x14ac:dyDescent="0.25">
      <c r="B27" s="18">
        <f t="shared" si="1"/>
        <v>19</v>
      </c>
      <c r="C27" s="42" t="s">
        <v>161</v>
      </c>
      <c r="D27" s="51" t="s">
        <v>104</v>
      </c>
      <c r="E27" s="57">
        <v>100</v>
      </c>
      <c r="F27" s="101">
        <v>70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14">
        <f t="shared" si="0"/>
        <v>24.285714285714285</v>
      </c>
    </row>
    <row r="28" spans="2:12" x14ac:dyDescent="0.25">
      <c r="B28" s="18">
        <f t="shared" si="1"/>
        <v>20</v>
      </c>
      <c r="C28" s="42" t="s">
        <v>162</v>
      </c>
      <c r="D28" s="51" t="s">
        <v>105</v>
      </c>
      <c r="E28" s="57">
        <v>100</v>
      </c>
      <c r="F28" s="40">
        <v>60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14">
        <f t="shared" si="0"/>
        <v>22.857142857142858</v>
      </c>
    </row>
    <row r="29" spans="2:12" x14ac:dyDescent="0.25">
      <c r="B29" s="18">
        <f t="shared" si="1"/>
        <v>21</v>
      </c>
      <c r="C29" s="42" t="s">
        <v>163</v>
      </c>
      <c r="D29" s="51" t="s">
        <v>106</v>
      </c>
      <c r="E29" s="57">
        <v>100</v>
      </c>
      <c r="F29" s="30">
        <v>100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14">
        <f t="shared" si="0"/>
        <v>28.571428571428573</v>
      </c>
    </row>
    <row r="30" spans="2:12" x14ac:dyDescent="0.25">
      <c r="B30" s="18">
        <f t="shared" si="1"/>
        <v>22</v>
      </c>
      <c r="C30" s="42" t="s">
        <v>164</v>
      </c>
      <c r="D30" s="51" t="s">
        <v>107</v>
      </c>
      <c r="E30" s="57">
        <v>100</v>
      </c>
      <c r="F30" s="30">
        <v>100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14">
        <f t="shared" si="0"/>
        <v>28.571428571428573</v>
      </c>
    </row>
    <row r="31" spans="2:12" x14ac:dyDescent="0.25">
      <c r="B31" s="18">
        <f t="shared" si="1"/>
        <v>23</v>
      </c>
      <c r="C31" s="42" t="s">
        <v>165</v>
      </c>
      <c r="D31" s="51" t="s">
        <v>108</v>
      </c>
      <c r="E31" s="57">
        <v>100</v>
      </c>
      <c r="F31" s="101">
        <v>70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14">
        <f t="shared" si="0"/>
        <v>24.285714285714285</v>
      </c>
    </row>
    <row r="32" spans="2:12" x14ac:dyDescent="0.25">
      <c r="B32" s="18">
        <f t="shared" si="1"/>
        <v>24</v>
      </c>
      <c r="C32" s="42" t="s">
        <v>166</v>
      </c>
      <c r="D32" s="51" t="s">
        <v>109</v>
      </c>
      <c r="E32" s="57">
        <v>100</v>
      </c>
      <c r="F32" s="30">
        <v>88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14">
        <f t="shared" si="0"/>
        <v>26.857142857142858</v>
      </c>
    </row>
    <row r="33" spans="2:12" x14ac:dyDescent="0.25">
      <c r="B33" s="53">
        <f t="shared" si="1"/>
        <v>25</v>
      </c>
      <c r="C33" s="42" t="s">
        <v>167</v>
      </c>
      <c r="D33" s="51" t="s">
        <v>110</v>
      </c>
      <c r="E33" s="57">
        <v>100</v>
      </c>
      <c r="F33" s="57">
        <v>84</v>
      </c>
      <c r="G33" s="57">
        <v>0</v>
      </c>
      <c r="H33" s="57">
        <v>0</v>
      </c>
      <c r="I33" s="57">
        <v>0</v>
      </c>
      <c r="J33" s="57">
        <v>0</v>
      </c>
      <c r="K33" s="57">
        <v>0</v>
      </c>
      <c r="L33" s="14">
        <f t="shared" ref="L33:L34" si="2">SUM(E33:K33)/7</f>
        <v>26.285714285714285</v>
      </c>
    </row>
    <row r="34" spans="2:12" x14ac:dyDescent="0.25">
      <c r="B34" s="53">
        <f t="shared" si="1"/>
        <v>26</v>
      </c>
      <c r="C34" s="42" t="s">
        <v>168</v>
      </c>
      <c r="D34" s="51" t="s">
        <v>111</v>
      </c>
      <c r="E34" s="57">
        <v>100</v>
      </c>
      <c r="F34" s="57">
        <v>100</v>
      </c>
      <c r="G34" s="57">
        <v>0</v>
      </c>
      <c r="H34" s="57">
        <v>0</v>
      </c>
      <c r="I34" s="57">
        <v>0</v>
      </c>
      <c r="J34" s="57">
        <v>0</v>
      </c>
      <c r="K34" s="57">
        <v>0</v>
      </c>
      <c r="L34" s="14">
        <f t="shared" si="2"/>
        <v>28.571428571428573</v>
      </c>
    </row>
    <row r="35" spans="2:12" x14ac:dyDescent="0.25">
      <c r="B35" s="18"/>
      <c r="C35" s="18"/>
      <c r="D35" s="42"/>
      <c r="E35" s="19"/>
      <c r="F35" s="19"/>
      <c r="G35" s="19"/>
      <c r="H35" s="19"/>
      <c r="I35" s="19"/>
      <c r="J35" s="19"/>
      <c r="K35" s="19"/>
      <c r="L35" s="14">
        <f t="shared" si="0"/>
        <v>0</v>
      </c>
    </row>
    <row r="36" spans="2:12" x14ac:dyDescent="0.25">
      <c r="B36" s="18"/>
      <c r="C36" s="18"/>
      <c r="D36" s="42"/>
      <c r="E36" s="19"/>
      <c r="F36" s="19"/>
      <c r="G36" s="19"/>
      <c r="H36" s="19"/>
      <c r="I36" s="19"/>
      <c r="J36" s="19"/>
      <c r="K36" s="19"/>
      <c r="L36" s="14">
        <f t="shared" si="0"/>
        <v>0</v>
      </c>
    </row>
    <row r="37" spans="2:12" x14ac:dyDescent="0.25">
      <c r="B37" s="18"/>
      <c r="C37" s="18"/>
      <c r="D37" s="42"/>
      <c r="E37" s="19"/>
      <c r="F37" s="19"/>
      <c r="G37" s="19"/>
      <c r="H37" s="19"/>
      <c r="I37" s="19"/>
      <c r="J37" s="19"/>
      <c r="K37" s="19"/>
      <c r="L37" s="14">
        <f t="shared" si="0"/>
        <v>0</v>
      </c>
    </row>
    <row r="38" spans="2:12" x14ac:dyDescent="0.25">
      <c r="B38" s="18"/>
      <c r="C38" s="18"/>
      <c r="D38" s="42"/>
      <c r="E38" s="19"/>
      <c r="F38" s="19"/>
      <c r="G38" s="19"/>
      <c r="H38" s="19"/>
      <c r="I38" s="19"/>
      <c r="J38" s="19"/>
      <c r="K38" s="19"/>
      <c r="L38" s="14">
        <f t="shared" si="0"/>
        <v>0</v>
      </c>
    </row>
    <row r="39" spans="2:12" x14ac:dyDescent="0.25">
      <c r="B39" s="18"/>
      <c r="C39" s="18"/>
      <c r="D39" s="42"/>
      <c r="E39" s="19"/>
      <c r="F39" s="19"/>
      <c r="G39" s="19"/>
      <c r="H39" s="19"/>
      <c r="I39" s="19"/>
      <c r="J39" s="19"/>
      <c r="K39" s="19"/>
      <c r="L39" s="14">
        <f t="shared" si="0"/>
        <v>0</v>
      </c>
    </row>
    <row r="40" spans="2:12" x14ac:dyDescent="0.25">
      <c r="B40" s="18"/>
      <c r="C40" s="18"/>
      <c r="D40" s="42"/>
      <c r="E40" s="19"/>
      <c r="F40" s="19"/>
      <c r="G40" s="19"/>
      <c r="H40" s="19"/>
      <c r="I40" s="19"/>
      <c r="J40" s="19"/>
      <c r="K40" s="19"/>
      <c r="L40" s="14">
        <f t="shared" si="0"/>
        <v>0</v>
      </c>
    </row>
    <row r="41" spans="2:12" x14ac:dyDescent="0.25">
      <c r="B41" s="18"/>
      <c r="C41" s="18"/>
      <c r="D41" s="42"/>
      <c r="E41" s="19"/>
      <c r="F41" s="19"/>
      <c r="G41" s="19"/>
      <c r="H41" s="19"/>
      <c r="I41" s="19"/>
      <c r="J41" s="19"/>
      <c r="K41" s="19"/>
      <c r="L41" s="14">
        <f t="shared" si="0"/>
        <v>0</v>
      </c>
    </row>
    <row r="42" spans="2:12" x14ac:dyDescent="0.25">
      <c r="B42" s="18"/>
      <c r="C42" s="18"/>
      <c r="D42" s="42"/>
      <c r="E42" s="19"/>
      <c r="F42" s="19"/>
      <c r="G42" s="19"/>
      <c r="H42" s="19"/>
      <c r="I42" s="19"/>
      <c r="J42" s="19"/>
      <c r="K42" s="19"/>
      <c r="L42" s="14">
        <f t="shared" si="0"/>
        <v>0</v>
      </c>
    </row>
    <row r="43" spans="2:12" x14ac:dyDescent="0.25">
      <c r="B43" s="18"/>
      <c r="C43" s="18"/>
      <c r="D43" s="42"/>
      <c r="E43" s="19"/>
      <c r="F43" s="19"/>
      <c r="G43" s="19"/>
      <c r="H43" s="19"/>
      <c r="I43" s="19"/>
      <c r="J43" s="19"/>
      <c r="K43" s="19"/>
      <c r="L43" s="14">
        <f t="shared" si="0"/>
        <v>0</v>
      </c>
    </row>
    <row r="44" spans="2:12" x14ac:dyDescent="0.25">
      <c r="B44" s="18"/>
      <c r="C44" s="18"/>
      <c r="D44" s="42"/>
      <c r="E44" s="19"/>
      <c r="F44" s="19"/>
      <c r="G44" s="19"/>
      <c r="H44" s="19"/>
      <c r="I44" s="19"/>
      <c r="J44" s="19"/>
      <c r="K44" s="19"/>
      <c r="L44" s="14">
        <f t="shared" si="0"/>
        <v>0</v>
      </c>
    </row>
    <row r="45" spans="2:12" x14ac:dyDescent="0.25">
      <c r="B45" s="18"/>
      <c r="C45" s="9"/>
      <c r="D45" s="42"/>
      <c r="E45" s="19"/>
      <c r="F45" s="19"/>
      <c r="G45" s="19"/>
      <c r="H45" s="19"/>
      <c r="I45" s="19"/>
      <c r="J45" s="19"/>
      <c r="K45" s="19"/>
      <c r="L45" s="14">
        <f t="shared" si="0"/>
        <v>0</v>
      </c>
    </row>
    <row r="46" spans="2:12" x14ac:dyDescent="0.25">
      <c r="B46" s="18"/>
      <c r="C46" s="9"/>
      <c r="D46" s="42"/>
      <c r="E46" s="19"/>
      <c r="F46" s="19"/>
      <c r="G46" s="19"/>
      <c r="H46" s="19"/>
      <c r="I46" s="19"/>
      <c r="J46" s="19"/>
      <c r="K46" s="19"/>
      <c r="L46" s="14">
        <f t="shared" si="0"/>
        <v>0</v>
      </c>
    </row>
    <row r="47" spans="2:12" x14ac:dyDescent="0.25">
      <c r="B47" s="18"/>
      <c r="C47" s="9"/>
      <c r="D47" s="42"/>
      <c r="E47" s="19"/>
      <c r="F47" s="19"/>
      <c r="G47" s="19"/>
      <c r="H47" s="19"/>
      <c r="I47" s="19"/>
      <c r="J47" s="19"/>
      <c r="K47" s="19"/>
      <c r="L47" s="14">
        <f t="shared" si="0"/>
        <v>0</v>
      </c>
    </row>
    <row r="48" spans="2:12" x14ac:dyDescent="0.25">
      <c r="B48" s="18"/>
      <c r="C48" s="9"/>
      <c r="D48" s="42"/>
      <c r="E48" s="19"/>
      <c r="F48" s="19"/>
      <c r="G48" s="19"/>
      <c r="H48" s="19"/>
      <c r="I48" s="19"/>
      <c r="J48" s="19"/>
      <c r="K48" s="19"/>
      <c r="L48" s="14">
        <f t="shared" si="0"/>
        <v>0</v>
      </c>
    </row>
    <row r="49" spans="2:12" x14ac:dyDescent="0.25">
      <c r="B49" s="18"/>
      <c r="C49" s="9"/>
      <c r="D49" s="42"/>
      <c r="E49" s="19"/>
      <c r="F49" s="19"/>
      <c r="G49" s="19"/>
      <c r="H49" s="19"/>
      <c r="I49" s="19"/>
      <c r="J49" s="19"/>
      <c r="K49" s="19"/>
      <c r="L49" s="14">
        <f t="shared" ref="L49:L53" si="3">SUM(E49:K49)/7</f>
        <v>0</v>
      </c>
    </row>
    <row r="50" spans="2:12" x14ac:dyDescent="0.25">
      <c r="B50" s="18"/>
      <c r="C50" s="9"/>
      <c r="D50" s="42"/>
      <c r="E50" s="19"/>
      <c r="F50" s="19"/>
      <c r="G50" s="19"/>
      <c r="H50" s="19"/>
      <c r="I50" s="19"/>
      <c r="J50" s="19"/>
      <c r="K50" s="19"/>
      <c r="L50" s="14">
        <f t="shared" si="3"/>
        <v>0</v>
      </c>
    </row>
    <row r="51" spans="2:12" x14ac:dyDescent="0.25">
      <c r="B51" s="18"/>
      <c r="C51" s="9"/>
      <c r="D51" s="42"/>
      <c r="E51" s="19"/>
      <c r="F51" s="19"/>
      <c r="G51" s="19"/>
      <c r="H51" s="19"/>
      <c r="I51" s="19"/>
      <c r="J51" s="19"/>
      <c r="K51" s="19"/>
      <c r="L51" s="14">
        <f t="shared" si="3"/>
        <v>0</v>
      </c>
    </row>
    <row r="52" spans="2:12" x14ac:dyDescent="0.25">
      <c r="B52" s="18"/>
      <c r="C52" s="9"/>
      <c r="D52" s="42"/>
      <c r="E52" s="19"/>
      <c r="F52" s="19"/>
      <c r="G52" s="19"/>
      <c r="H52" s="19"/>
      <c r="I52" s="19"/>
      <c r="J52" s="19"/>
      <c r="K52" s="19"/>
      <c r="L52" s="14">
        <f t="shared" si="3"/>
        <v>0</v>
      </c>
    </row>
    <row r="53" spans="2:12" x14ac:dyDescent="0.25">
      <c r="B53" s="18"/>
      <c r="C53" s="22"/>
      <c r="D53" s="43"/>
      <c r="E53" s="3"/>
      <c r="F53" s="3"/>
      <c r="G53" s="3"/>
      <c r="H53" s="3"/>
      <c r="I53" s="3"/>
      <c r="J53" s="3"/>
      <c r="K53" s="3"/>
      <c r="L53" s="14">
        <f t="shared" si="3"/>
        <v>0</v>
      </c>
    </row>
    <row r="54" spans="2:12" x14ac:dyDescent="0.25">
      <c r="C54" s="103"/>
      <c r="D54" s="103"/>
      <c r="E54" s="23">
        <f t="shared" ref="E54:K54" si="4">COUNTIF(E9:E53,"&gt;=70")</f>
        <v>24</v>
      </c>
      <c r="F54" s="23">
        <f t="shared" si="4"/>
        <v>21</v>
      </c>
      <c r="G54" s="23">
        <f t="shared" si="4"/>
        <v>0</v>
      </c>
      <c r="H54" s="23">
        <f t="shared" si="4"/>
        <v>0</v>
      </c>
      <c r="I54" s="23">
        <f t="shared" si="4"/>
        <v>0</v>
      </c>
      <c r="J54" s="23">
        <f t="shared" si="4"/>
        <v>0</v>
      </c>
      <c r="K54" s="23">
        <f t="shared" si="4"/>
        <v>0</v>
      </c>
      <c r="L54" s="27">
        <f>COUNTIF(L9:L48,"&gt;=70")</f>
        <v>0</v>
      </c>
    </row>
    <row r="55" spans="2:12" x14ac:dyDescent="0.25">
      <c r="C55" s="103"/>
      <c r="D55" s="103"/>
      <c r="E55" s="24">
        <f t="shared" ref="E55:L55" si="5">COUNTIF(E9:E53,"&lt;70")</f>
        <v>2</v>
      </c>
      <c r="F55" s="24">
        <f t="shared" si="5"/>
        <v>5</v>
      </c>
      <c r="G55" s="24">
        <f t="shared" si="5"/>
        <v>26</v>
      </c>
      <c r="H55" s="24">
        <f t="shared" si="5"/>
        <v>26</v>
      </c>
      <c r="I55" s="24">
        <f t="shared" si="5"/>
        <v>26</v>
      </c>
      <c r="J55" s="24">
        <f t="shared" si="5"/>
        <v>26</v>
      </c>
      <c r="K55" s="24">
        <f t="shared" si="5"/>
        <v>26</v>
      </c>
      <c r="L55" s="24">
        <f t="shared" si="5"/>
        <v>45</v>
      </c>
    </row>
    <row r="56" spans="2:12" x14ac:dyDescent="0.25">
      <c r="C56" s="103"/>
      <c r="D56" s="103"/>
      <c r="E56" s="24">
        <f t="shared" ref="E56:L56" si="6">COUNT(E9:E53)</f>
        <v>26</v>
      </c>
      <c r="F56" s="24">
        <f t="shared" si="6"/>
        <v>26</v>
      </c>
      <c r="G56" s="24">
        <f t="shared" si="6"/>
        <v>26</v>
      </c>
      <c r="H56" s="24">
        <f t="shared" si="6"/>
        <v>26</v>
      </c>
      <c r="I56" s="24">
        <f t="shared" si="6"/>
        <v>26</v>
      </c>
      <c r="J56" s="24">
        <f t="shared" si="6"/>
        <v>26</v>
      </c>
      <c r="K56" s="24">
        <f t="shared" si="6"/>
        <v>26</v>
      </c>
      <c r="L56" s="24">
        <f t="shared" si="6"/>
        <v>45</v>
      </c>
    </row>
    <row r="57" spans="2:12" x14ac:dyDescent="0.25">
      <c r="C57" s="103"/>
      <c r="D57" s="103"/>
      <c r="E57" s="25">
        <f>E54/E56</f>
        <v>0.92307692307692313</v>
      </c>
      <c r="F57" s="26">
        <f t="shared" ref="F57:L57" si="7">F54/F56</f>
        <v>0.80769230769230771</v>
      </c>
      <c r="G57" s="26">
        <f t="shared" si="7"/>
        <v>0</v>
      </c>
      <c r="H57" s="26">
        <f t="shared" si="7"/>
        <v>0</v>
      </c>
      <c r="I57" s="26">
        <f t="shared" si="7"/>
        <v>0</v>
      </c>
      <c r="J57" s="26">
        <f t="shared" si="7"/>
        <v>0</v>
      </c>
      <c r="K57" s="26">
        <f t="shared" si="7"/>
        <v>0</v>
      </c>
      <c r="L57" s="26">
        <f t="shared" si="7"/>
        <v>0</v>
      </c>
    </row>
    <row r="58" spans="2:12" x14ac:dyDescent="0.25">
      <c r="C58" s="103"/>
      <c r="D58" s="103"/>
      <c r="E58" s="25">
        <f>E55/E56</f>
        <v>7.6923076923076927E-2</v>
      </c>
      <c r="F58" s="25">
        <f t="shared" ref="F58:L58" si="8">F55/F56</f>
        <v>0.19230769230769232</v>
      </c>
      <c r="G58" s="26">
        <f t="shared" si="8"/>
        <v>1</v>
      </c>
      <c r="H58" s="26">
        <f t="shared" si="8"/>
        <v>1</v>
      </c>
      <c r="I58" s="26">
        <f t="shared" si="8"/>
        <v>1</v>
      </c>
      <c r="J58" s="26">
        <f t="shared" si="8"/>
        <v>1</v>
      </c>
      <c r="K58" s="26">
        <f t="shared" si="8"/>
        <v>1</v>
      </c>
      <c r="L58" s="26">
        <f t="shared" si="8"/>
        <v>1</v>
      </c>
    </row>
    <row r="59" spans="2:12" x14ac:dyDescent="0.25">
      <c r="C59" s="103"/>
      <c r="D59" s="103"/>
    </row>
    <row r="60" spans="2:12" x14ac:dyDescent="0.25">
      <c r="C60" s="17"/>
      <c r="D60" s="17"/>
    </row>
    <row r="61" spans="2:12" x14ac:dyDescent="0.25">
      <c r="E61" s="110"/>
      <c r="F61" s="110"/>
      <c r="G61" s="110"/>
      <c r="H61" s="110"/>
      <c r="I61" s="110"/>
      <c r="J61" s="110"/>
      <c r="K61" s="110"/>
    </row>
    <row r="62" spans="2:12" x14ac:dyDescent="0.25">
      <c r="E62" s="102" t="s">
        <v>18</v>
      </c>
      <c r="F62" s="102"/>
      <c r="G62" s="102"/>
      <c r="H62" s="102"/>
      <c r="I62" s="102"/>
      <c r="J62" s="102"/>
      <c r="K62" s="102"/>
    </row>
  </sheetData>
  <mergeCells count="13">
    <mergeCell ref="C58:D58"/>
    <mergeCell ref="C59:D59"/>
    <mergeCell ref="E61:K61"/>
    <mergeCell ref="E62:K62"/>
    <mergeCell ref="C55:D55"/>
    <mergeCell ref="C56:D56"/>
    <mergeCell ref="C57:D57"/>
    <mergeCell ref="C54:D54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2"/>
  <sheetViews>
    <sheetView zoomScaleNormal="100" workbookViewId="0">
      <selection activeCell="F25" sqref="F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5.4257812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4" width="5.7109375" customWidth="1"/>
  </cols>
  <sheetData>
    <row r="2" spans="2:13" ht="15.75" x14ac:dyDescent="0.25">
      <c r="B2" s="113" t="s">
        <v>9</v>
      </c>
      <c r="C2" s="113"/>
      <c r="D2" s="113"/>
      <c r="E2" s="113"/>
      <c r="F2" s="113"/>
      <c r="G2" s="113"/>
      <c r="H2" s="113"/>
      <c r="I2" s="113"/>
      <c r="J2" s="113"/>
      <c r="K2" s="113"/>
      <c r="L2" s="2"/>
      <c r="M2" s="2"/>
    </row>
    <row r="3" spans="2:13" x14ac:dyDescent="0.25">
      <c r="C3" s="106" t="s">
        <v>8</v>
      </c>
      <c r="D3" s="106"/>
      <c r="E3" s="106"/>
      <c r="F3" s="106"/>
      <c r="G3" s="106"/>
      <c r="H3" s="106"/>
      <c r="I3" s="106"/>
      <c r="J3" s="106"/>
      <c r="K3" s="106"/>
      <c r="L3" s="20"/>
      <c r="M3" s="20"/>
    </row>
    <row r="4" spans="2:13" x14ac:dyDescent="0.25">
      <c r="C4" t="s">
        <v>0</v>
      </c>
      <c r="D4" s="47" t="s">
        <v>26</v>
      </c>
      <c r="E4" s="105" t="s">
        <v>176</v>
      </c>
      <c r="F4" s="105"/>
      <c r="H4" t="s">
        <v>2</v>
      </c>
      <c r="I4" s="120">
        <v>45558</v>
      </c>
      <c r="J4" s="120"/>
    </row>
    <row r="5" spans="2:13" ht="6.75" customHeight="1" x14ac:dyDescent="0.25">
      <c r="D5" s="6"/>
    </row>
    <row r="6" spans="2:13" x14ac:dyDescent="0.25">
      <c r="C6" t="s">
        <v>3</v>
      </c>
      <c r="D6" s="44" t="s">
        <v>174</v>
      </c>
      <c r="E6" s="46"/>
      <c r="F6" s="125" t="s">
        <v>24</v>
      </c>
      <c r="G6" s="125"/>
      <c r="H6" s="125"/>
      <c r="I6" s="125"/>
      <c r="J6" s="125"/>
      <c r="K6" s="125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45" t="s">
        <v>5</v>
      </c>
      <c r="E8" s="19" t="s">
        <v>7</v>
      </c>
      <c r="F8" s="19" t="s">
        <v>10</v>
      </c>
      <c r="G8" s="19" t="s">
        <v>11</v>
      </c>
      <c r="H8" s="19" t="s">
        <v>12</v>
      </c>
      <c r="I8" s="19" t="s">
        <v>13</v>
      </c>
      <c r="J8" s="19" t="s">
        <v>14</v>
      </c>
      <c r="K8" s="19" t="s">
        <v>15</v>
      </c>
      <c r="L8" s="13" t="s">
        <v>23</v>
      </c>
    </row>
    <row r="9" spans="2:13" x14ac:dyDescent="0.25">
      <c r="B9" s="18">
        <v>1</v>
      </c>
      <c r="C9" s="18" t="s">
        <v>140</v>
      </c>
      <c r="D9" s="51" t="s">
        <v>112</v>
      </c>
      <c r="E9" s="45">
        <v>100</v>
      </c>
      <c r="F9" s="45">
        <v>70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14">
        <f>SUM(E9:K9)/7</f>
        <v>24.285714285714285</v>
      </c>
    </row>
    <row r="10" spans="2:13" x14ac:dyDescent="0.25">
      <c r="B10" s="18">
        <f>B9+1</f>
        <v>2</v>
      </c>
      <c r="C10" s="42" t="s">
        <v>141</v>
      </c>
      <c r="D10" s="51" t="s">
        <v>113</v>
      </c>
      <c r="E10" s="57">
        <v>100</v>
      </c>
      <c r="F10" s="19">
        <v>70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4">
        <f t="shared" ref="L10:L48" si="0">SUM(E10:K10)/7</f>
        <v>24.285714285714285</v>
      </c>
    </row>
    <row r="11" spans="2:13" x14ac:dyDescent="0.25">
      <c r="B11" s="18">
        <f t="shared" ref="B11:B24" si="1">B10+1</f>
        <v>3</v>
      </c>
      <c r="C11" s="42" t="s">
        <v>132</v>
      </c>
      <c r="D11" s="51" t="s">
        <v>114</v>
      </c>
      <c r="E11" s="57">
        <v>100</v>
      </c>
      <c r="F11" s="19">
        <v>84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4">
        <f t="shared" si="0"/>
        <v>26.285714285714285</v>
      </c>
    </row>
    <row r="12" spans="2:13" x14ac:dyDescent="0.25">
      <c r="B12" s="18">
        <f t="shared" si="1"/>
        <v>4</v>
      </c>
      <c r="C12" s="42" t="s">
        <v>142</v>
      </c>
      <c r="D12" s="51" t="s">
        <v>115</v>
      </c>
      <c r="E12" s="57">
        <v>100</v>
      </c>
      <c r="F12" s="19">
        <v>81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4">
        <f t="shared" si="0"/>
        <v>25.857142857142858</v>
      </c>
    </row>
    <row r="13" spans="2:13" x14ac:dyDescent="0.25">
      <c r="B13" s="18">
        <f t="shared" si="1"/>
        <v>5</v>
      </c>
      <c r="C13" s="42" t="s">
        <v>134</v>
      </c>
      <c r="D13" s="51" t="s">
        <v>116</v>
      </c>
      <c r="E13" s="57">
        <v>100</v>
      </c>
      <c r="F13" s="19">
        <v>84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4">
        <f t="shared" si="0"/>
        <v>26.285714285714285</v>
      </c>
    </row>
    <row r="14" spans="2:13" x14ac:dyDescent="0.25">
      <c r="B14" s="18">
        <f t="shared" si="1"/>
        <v>6</v>
      </c>
      <c r="C14" s="42" t="s">
        <v>136</v>
      </c>
      <c r="D14" s="51" t="s">
        <v>117</v>
      </c>
      <c r="E14" s="57">
        <v>100</v>
      </c>
      <c r="F14" s="19">
        <v>80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4">
        <f t="shared" si="0"/>
        <v>25.714285714285715</v>
      </c>
    </row>
    <row r="15" spans="2:13" x14ac:dyDescent="0.25">
      <c r="B15" s="18">
        <f t="shared" si="1"/>
        <v>7</v>
      </c>
      <c r="C15" s="42" t="s">
        <v>143</v>
      </c>
      <c r="D15" s="51" t="s">
        <v>118</v>
      </c>
      <c r="E15" s="57">
        <v>100</v>
      </c>
      <c r="F15" s="19">
        <v>98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4">
        <f t="shared" si="0"/>
        <v>28.285714285714285</v>
      </c>
    </row>
    <row r="16" spans="2:13" x14ac:dyDescent="0.25">
      <c r="B16" s="18">
        <f t="shared" si="1"/>
        <v>8</v>
      </c>
      <c r="C16" s="42" t="s">
        <v>144</v>
      </c>
      <c r="D16" s="51" t="s">
        <v>119</v>
      </c>
      <c r="E16" s="57">
        <v>100</v>
      </c>
      <c r="F16" s="19">
        <v>70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4">
        <f t="shared" si="0"/>
        <v>24.285714285714285</v>
      </c>
    </row>
    <row r="17" spans="2:12" x14ac:dyDescent="0.25">
      <c r="B17" s="18">
        <f t="shared" si="1"/>
        <v>9</v>
      </c>
      <c r="C17" s="42" t="s">
        <v>145</v>
      </c>
      <c r="D17" s="51" t="s">
        <v>120</v>
      </c>
      <c r="E17" s="57">
        <v>100</v>
      </c>
      <c r="F17" s="19">
        <v>70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4">
        <f t="shared" si="0"/>
        <v>24.285714285714285</v>
      </c>
    </row>
    <row r="18" spans="2:12" x14ac:dyDescent="0.25">
      <c r="B18" s="18">
        <f t="shared" si="1"/>
        <v>10</v>
      </c>
      <c r="C18" s="42" t="s">
        <v>146</v>
      </c>
      <c r="D18" s="51" t="s">
        <v>121</v>
      </c>
      <c r="E18" s="57">
        <v>100</v>
      </c>
      <c r="F18" s="19">
        <v>100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4">
        <f t="shared" si="0"/>
        <v>28.571428571428573</v>
      </c>
    </row>
    <row r="19" spans="2:12" x14ac:dyDescent="0.25">
      <c r="B19" s="18">
        <f t="shared" si="1"/>
        <v>11</v>
      </c>
      <c r="C19" s="42" t="s">
        <v>147</v>
      </c>
      <c r="D19" s="51" t="s">
        <v>122</v>
      </c>
      <c r="E19" s="57">
        <v>100</v>
      </c>
      <c r="F19" s="19">
        <v>100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4">
        <f t="shared" si="0"/>
        <v>28.571428571428573</v>
      </c>
    </row>
    <row r="20" spans="2:12" x14ac:dyDescent="0.25">
      <c r="B20" s="18">
        <f t="shared" si="1"/>
        <v>12</v>
      </c>
      <c r="C20" s="42" t="s">
        <v>148</v>
      </c>
      <c r="D20" s="51" t="s">
        <v>123</v>
      </c>
      <c r="E20" s="57">
        <v>100</v>
      </c>
      <c r="F20" s="19">
        <v>78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4">
        <f t="shared" si="0"/>
        <v>25.428571428571427</v>
      </c>
    </row>
    <row r="21" spans="2:12" x14ac:dyDescent="0.25">
      <c r="B21" s="18">
        <f t="shared" si="1"/>
        <v>13</v>
      </c>
      <c r="C21" s="42" t="s">
        <v>149</v>
      </c>
      <c r="D21" s="51" t="s">
        <v>124</v>
      </c>
      <c r="E21" s="57">
        <v>100</v>
      </c>
      <c r="F21" s="19">
        <v>80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4">
        <f t="shared" si="0"/>
        <v>25.714285714285715</v>
      </c>
    </row>
    <row r="22" spans="2:12" x14ac:dyDescent="0.25">
      <c r="B22" s="18">
        <f t="shared" si="1"/>
        <v>14</v>
      </c>
      <c r="C22" s="42" t="s">
        <v>150</v>
      </c>
      <c r="D22" s="51" t="s">
        <v>125</v>
      </c>
      <c r="E22" s="57">
        <v>100</v>
      </c>
      <c r="F22" s="19">
        <v>98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4">
        <f t="shared" si="0"/>
        <v>28.285714285714285</v>
      </c>
    </row>
    <row r="23" spans="2:12" x14ac:dyDescent="0.25">
      <c r="B23" s="18">
        <f t="shared" si="1"/>
        <v>15</v>
      </c>
      <c r="C23" s="42" t="s">
        <v>151</v>
      </c>
      <c r="D23" s="51" t="s">
        <v>127</v>
      </c>
      <c r="E23" s="40">
        <v>50</v>
      </c>
      <c r="F23" s="40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4">
        <f t="shared" si="0"/>
        <v>7.1428571428571432</v>
      </c>
    </row>
    <row r="24" spans="2:12" x14ac:dyDescent="0.25">
      <c r="B24" s="18">
        <f t="shared" si="1"/>
        <v>16</v>
      </c>
      <c r="C24" s="42" t="s">
        <v>152</v>
      </c>
      <c r="D24" s="51" t="s">
        <v>126</v>
      </c>
      <c r="E24" s="57">
        <v>100</v>
      </c>
      <c r="F24" s="19">
        <v>78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4">
        <f t="shared" si="0"/>
        <v>25.428571428571427</v>
      </c>
    </row>
    <row r="25" spans="2:12" x14ac:dyDescent="0.25">
      <c r="B25" s="53"/>
      <c r="C25" s="3"/>
      <c r="D25" s="3"/>
      <c r="E25" s="45"/>
      <c r="F25" s="19"/>
      <c r="G25" s="19"/>
      <c r="H25" s="19"/>
      <c r="I25" s="19"/>
      <c r="J25" s="19"/>
      <c r="K25" s="19"/>
      <c r="L25" s="14">
        <f t="shared" si="0"/>
        <v>0</v>
      </c>
    </row>
    <row r="26" spans="2:12" x14ac:dyDescent="0.25">
      <c r="B26" s="53"/>
      <c r="C26" s="3"/>
      <c r="D26" s="3"/>
      <c r="E26" s="45"/>
      <c r="F26" s="19"/>
      <c r="G26" s="19"/>
      <c r="H26" s="19"/>
      <c r="I26" s="19"/>
      <c r="J26" s="19"/>
      <c r="K26" s="19"/>
      <c r="L26" s="14">
        <f t="shared" si="0"/>
        <v>0</v>
      </c>
    </row>
    <row r="27" spans="2:12" x14ac:dyDescent="0.25">
      <c r="B27" s="18"/>
      <c r="C27" s="42"/>
      <c r="D27" s="51"/>
      <c r="E27" s="45"/>
      <c r="F27" s="45"/>
      <c r="G27" s="45"/>
      <c r="H27" s="45"/>
      <c r="I27" s="45"/>
      <c r="J27" s="45"/>
      <c r="K27" s="45"/>
      <c r="L27" s="14">
        <f t="shared" ref="L27:L28" si="2">SUM(E27:K27)/7</f>
        <v>0</v>
      </c>
    </row>
    <row r="28" spans="2:12" x14ac:dyDescent="0.25">
      <c r="B28" s="18"/>
      <c r="C28" s="3"/>
      <c r="E28" s="45"/>
      <c r="F28" s="45"/>
      <c r="G28" s="45"/>
      <c r="H28" s="45"/>
      <c r="I28" s="45"/>
      <c r="J28" s="45"/>
      <c r="K28" s="45"/>
      <c r="L28" s="14">
        <f t="shared" si="2"/>
        <v>0</v>
      </c>
    </row>
    <row r="29" spans="2:12" x14ac:dyDescent="0.25">
      <c r="B29" s="18"/>
      <c r="C29" s="53"/>
      <c r="D29" s="36"/>
      <c r="E29" s="41"/>
      <c r="F29" s="41"/>
      <c r="G29" s="41"/>
      <c r="H29" s="41"/>
      <c r="I29" s="41"/>
      <c r="J29" s="41"/>
      <c r="K29" s="41"/>
      <c r="L29" s="52">
        <f t="shared" si="0"/>
        <v>0</v>
      </c>
    </row>
    <row r="30" spans="2:12" x14ac:dyDescent="0.25">
      <c r="B30" s="18"/>
      <c r="C30" s="18"/>
      <c r="D30" s="3"/>
      <c r="E30" s="19"/>
      <c r="F30" s="19"/>
      <c r="G30" s="19"/>
      <c r="H30" s="19"/>
      <c r="I30" s="19"/>
      <c r="J30" s="19"/>
      <c r="K30" s="19"/>
      <c r="L30" s="14">
        <f t="shared" si="0"/>
        <v>0</v>
      </c>
    </row>
    <row r="31" spans="2:12" x14ac:dyDescent="0.25">
      <c r="B31" s="18"/>
      <c r="C31" s="18"/>
      <c r="D31" s="3"/>
      <c r="E31" s="19"/>
      <c r="F31" s="19"/>
      <c r="G31" s="19"/>
      <c r="H31" s="19"/>
      <c r="I31" s="19"/>
      <c r="J31" s="19"/>
      <c r="K31" s="19"/>
      <c r="L31" s="14">
        <f t="shared" si="0"/>
        <v>0</v>
      </c>
    </row>
    <row r="32" spans="2:12" x14ac:dyDescent="0.25">
      <c r="B32" s="18"/>
      <c r="C32" s="18"/>
      <c r="D32" s="3"/>
      <c r="E32" s="19"/>
      <c r="F32" s="19"/>
      <c r="G32" s="19"/>
      <c r="H32" s="19"/>
      <c r="I32" s="19"/>
      <c r="J32" s="19"/>
      <c r="K32" s="19"/>
      <c r="L32" s="14">
        <f t="shared" si="0"/>
        <v>0</v>
      </c>
    </row>
    <row r="33" spans="2:12" x14ac:dyDescent="0.25">
      <c r="B33" s="18"/>
      <c r="C33" s="18"/>
      <c r="D33" s="3"/>
      <c r="E33" s="19"/>
      <c r="F33" s="19"/>
      <c r="G33" s="19"/>
      <c r="H33" s="19"/>
      <c r="I33" s="19"/>
      <c r="J33" s="19"/>
      <c r="K33" s="19"/>
      <c r="L33" s="14">
        <f t="shared" si="0"/>
        <v>0</v>
      </c>
    </row>
    <row r="34" spans="2:12" x14ac:dyDescent="0.25">
      <c r="B34" s="18"/>
      <c r="C34" s="18"/>
      <c r="D34" s="42"/>
      <c r="E34" s="19"/>
      <c r="F34" s="19"/>
      <c r="G34" s="19"/>
      <c r="H34" s="19"/>
      <c r="I34" s="19"/>
      <c r="J34" s="19"/>
      <c r="K34" s="19"/>
      <c r="L34" s="14">
        <f t="shared" si="0"/>
        <v>0</v>
      </c>
    </row>
    <row r="35" spans="2:12" x14ac:dyDescent="0.25">
      <c r="B35" s="18"/>
      <c r="C35" s="18"/>
      <c r="D35" s="42"/>
      <c r="E35" s="19"/>
      <c r="F35" s="19"/>
      <c r="G35" s="19"/>
      <c r="H35" s="19"/>
      <c r="I35" s="19"/>
      <c r="J35" s="19"/>
      <c r="K35" s="19"/>
      <c r="L35" s="14">
        <f t="shared" si="0"/>
        <v>0</v>
      </c>
    </row>
    <row r="36" spans="2:12" x14ac:dyDescent="0.25">
      <c r="B36" s="18"/>
      <c r="C36" s="18"/>
      <c r="D36" s="42"/>
      <c r="E36" s="19"/>
      <c r="F36" s="19"/>
      <c r="G36" s="19"/>
      <c r="H36" s="19"/>
      <c r="I36" s="19"/>
      <c r="J36" s="19"/>
      <c r="K36" s="19"/>
      <c r="L36" s="14">
        <f t="shared" si="0"/>
        <v>0</v>
      </c>
    </row>
    <row r="37" spans="2:12" x14ac:dyDescent="0.25">
      <c r="B37" s="18"/>
      <c r="C37" s="18"/>
      <c r="D37" s="42"/>
      <c r="E37" s="19"/>
      <c r="F37" s="19"/>
      <c r="G37" s="19"/>
      <c r="H37" s="19"/>
      <c r="I37" s="19"/>
      <c r="J37" s="19"/>
      <c r="K37" s="19"/>
      <c r="L37" s="14">
        <f t="shared" si="0"/>
        <v>0</v>
      </c>
    </row>
    <row r="38" spans="2:12" x14ac:dyDescent="0.25">
      <c r="B38" s="18"/>
      <c r="C38" s="18"/>
      <c r="D38" s="42"/>
      <c r="E38" s="19"/>
      <c r="F38" s="19"/>
      <c r="G38" s="19"/>
      <c r="H38" s="19"/>
      <c r="I38" s="19"/>
      <c r="J38" s="19"/>
      <c r="K38" s="19"/>
      <c r="L38" s="14">
        <f t="shared" si="0"/>
        <v>0</v>
      </c>
    </row>
    <row r="39" spans="2:12" x14ac:dyDescent="0.25">
      <c r="B39" s="18"/>
      <c r="C39" s="18"/>
      <c r="D39" s="42"/>
      <c r="E39" s="19"/>
      <c r="F39" s="19"/>
      <c r="G39" s="19"/>
      <c r="H39" s="19"/>
      <c r="I39" s="19"/>
      <c r="J39" s="19"/>
      <c r="K39" s="19"/>
      <c r="L39" s="14">
        <f t="shared" si="0"/>
        <v>0</v>
      </c>
    </row>
    <row r="40" spans="2:12" x14ac:dyDescent="0.25">
      <c r="B40" s="18"/>
      <c r="C40" s="18"/>
      <c r="D40" s="42"/>
      <c r="E40" s="19"/>
      <c r="F40" s="19"/>
      <c r="G40" s="19"/>
      <c r="H40" s="19"/>
      <c r="I40" s="19"/>
      <c r="J40" s="19"/>
      <c r="K40" s="19"/>
      <c r="L40" s="14">
        <f t="shared" si="0"/>
        <v>0</v>
      </c>
    </row>
    <row r="41" spans="2:12" x14ac:dyDescent="0.25">
      <c r="B41" s="18"/>
      <c r="C41" s="18"/>
      <c r="D41" s="42"/>
      <c r="E41" s="19"/>
      <c r="F41" s="19"/>
      <c r="G41" s="19"/>
      <c r="H41" s="19"/>
      <c r="I41" s="19"/>
      <c r="J41" s="19"/>
      <c r="K41" s="19"/>
      <c r="L41" s="14">
        <f t="shared" si="0"/>
        <v>0</v>
      </c>
    </row>
    <row r="42" spans="2:12" x14ac:dyDescent="0.25">
      <c r="B42" s="18"/>
      <c r="C42" s="18"/>
      <c r="D42" s="42"/>
      <c r="E42" s="19"/>
      <c r="F42" s="19"/>
      <c r="G42" s="19"/>
      <c r="H42" s="19"/>
      <c r="I42" s="19"/>
      <c r="J42" s="19"/>
      <c r="K42" s="19"/>
      <c r="L42" s="14">
        <f t="shared" si="0"/>
        <v>0</v>
      </c>
    </row>
    <row r="43" spans="2:12" x14ac:dyDescent="0.25">
      <c r="B43" s="18"/>
      <c r="C43" s="18"/>
      <c r="D43" s="42"/>
      <c r="E43" s="19"/>
      <c r="F43" s="19"/>
      <c r="G43" s="19"/>
      <c r="H43" s="19"/>
      <c r="I43" s="19"/>
      <c r="J43" s="19"/>
      <c r="K43" s="19"/>
      <c r="L43" s="14">
        <f t="shared" si="0"/>
        <v>0</v>
      </c>
    </row>
    <row r="44" spans="2:12" x14ac:dyDescent="0.25">
      <c r="B44" s="18"/>
      <c r="C44" s="18"/>
      <c r="D44" s="42"/>
      <c r="E44" s="19"/>
      <c r="F44" s="19"/>
      <c r="G44" s="19"/>
      <c r="H44" s="19"/>
      <c r="I44" s="19"/>
      <c r="J44" s="19"/>
      <c r="K44" s="19"/>
      <c r="L44" s="14">
        <f t="shared" si="0"/>
        <v>0</v>
      </c>
    </row>
    <row r="45" spans="2:12" x14ac:dyDescent="0.25">
      <c r="B45" s="18"/>
      <c r="C45" s="9"/>
      <c r="D45" s="42"/>
      <c r="E45" s="19"/>
      <c r="F45" s="19"/>
      <c r="G45" s="19"/>
      <c r="H45" s="19"/>
      <c r="I45" s="19"/>
      <c r="J45" s="19"/>
      <c r="K45" s="19"/>
      <c r="L45" s="14">
        <f t="shared" si="0"/>
        <v>0</v>
      </c>
    </row>
    <row r="46" spans="2:12" x14ac:dyDescent="0.25">
      <c r="B46" s="18"/>
      <c r="C46" s="9"/>
      <c r="D46" s="42"/>
      <c r="E46" s="19"/>
      <c r="F46" s="19"/>
      <c r="G46" s="19"/>
      <c r="H46" s="19"/>
      <c r="I46" s="19"/>
      <c r="J46" s="19"/>
      <c r="K46" s="19"/>
      <c r="L46" s="14">
        <f t="shared" si="0"/>
        <v>0</v>
      </c>
    </row>
    <row r="47" spans="2:12" x14ac:dyDescent="0.25">
      <c r="B47" s="18"/>
      <c r="C47" s="9"/>
      <c r="D47" s="42"/>
      <c r="E47" s="19"/>
      <c r="F47" s="19"/>
      <c r="G47" s="19"/>
      <c r="H47" s="19"/>
      <c r="I47" s="19"/>
      <c r="J47" s="19"/>
      <c r="K47" s="19"/>
      <c r="L47" s="14">
        <f t="shared" si="0"/>
        <v>0</v>
      </c>
    </row>
    <row r="48" spans="2:12" x14ac:dyDescent="0.25">
      <c r="B48" s="18"/>
      <c r="C48" s="9"/>
      <c r="D48" s="42"/>
      <c r="E48" s="19"/>
      <c r="F48" s="19"/>
      <c r="G48" s="19"/>
      <c r="H48" s="19"/>
      <c r="I48" s="19"/>
      <c r="J48" s="19"/>
      <c r="K48" s="19"/>
      <c r="L48" s="14">
        <f t="shared" si="0"/>
        <v>0</v>
      </c>
    </row>
    <row r="49" spans="2:12" x14ac:dyDescent="0.25">
      <c r="B49" s="18"/>
      <c r="C49" s="9"/>
      <c r="D49" s="42"/>
      <c r="E49" s="19"/>
      <c r="F49" s="19"/>
      <c r="G49" s="19"/>
      <c r="H49" s="19"/>
      <c r="I49" s="19"/>
      <c r="J49" s="19"/>
      <c r="K49" s="19"/>
      <c r="L49" s="14">
        <f t="shared" ref="L49:L53" si="3">SUM(E49:K49)/7</f>
        <v>0</v>
      </c>
    </row>
    <row r="50" spans="2:12" x14ac:dyDescent="0.25">
      <c r="B50" s="18"/>
      <c r="C50" s="9"/>
      <c r="D50" s="42"/>
      <c r="E50" s="19"/>
      <c r="F50" s="19"/>
      <c r="G50" s="19"/>
      <c r="H50" s="19"/>
      <c r="I50" s="19"/>
      <c r="J50" s="19"/>
      <c r="K50" s="19"/>
      <c r="L50" s="14">
        <f t="shared" si="3"/>
        <v>0</v>
      </c>
    </row>
    <row r="51" spans="2:12" x14ac:dyDescent="0.25">
      <c r="B51" s="18"/>
      <c r="C51" s="9"/>
      <c r="D51" s="42"/>
      <c r="E51" s="19"/>
      <c r="F51" s="19"/>
      <c r="G51" s="19"/>
      <c r="H51" s="19"/>
      <c r="I51" s="19"/>
      <c r="J51" s="19"/>
      <c r="K51" s="19"/>
      <c r="L51" s="14">
        <f t="shared" si="3"/>
        <v>0</v>
      </c>
    </row>
    <row r="52" spans="2:12" x14ac:dyDescent="0.25">
      <c r="B52" s="18"/>
      <c r="C52" s="9"/>
      <c r="D52" s="42"/>
      <c r="E52" s="19"/>
      <c r="F52" s="19"/>
      <c r="G52" s="19"/>
      <c r="H52" s="19"/>
      <c r="I52" s="19"/>
      <c r="J52" s="19"/>
      <c r="K52" s="19"/>
      <c r="L52" s="14">
        <f t="shared" si="3"/>
        <v>0</v>
      </c>
    </row>
    <row r="53" spans="2:12" x14ac:dyDescent="0.25">
      <c r="B53" s="18"/>
      <c r="C53" s="22"/>
      <c r="D53" s="43"/>
      <c r="E53" s="3"/>
      <c r="F53" s="3"/>
      <c r="G53" s="3"/>
      <c r="H53" s="3"/>
      <c r="I53" s="3"/>
      <c r="J53" s="3"/>
      <c r="K53" s="3"/>
      <c r="L53" s="14">
        <f t="shared" si="3"/>
        <v>0</v>
      </c>
    </row>
    <row r="54" spans="2:12" x14ac:dyDescent="0.25">
      <c r="C54" s="103"/>
      <c r="D54" s="103"/>
      <c r="E54" s="23">
        <f>COUNTIF(E9:E53,"&gt;=70")</f>
        <v>15</v>
      </c>
      <c r="F54" s="23">
        <f t="shared" ref="F54:K54" si="4">COUNTIF(F9:F53,"&gt;=70")</f>
        <v>15</v>
      </c>
      <c r="G54" s="23">
        <f t="shared" si="4"/>
        <v>0</v>
      </c>
      <c r="H54" s="23">
        <f t="shared" si="4"/>
        <v>0</v>
      </c>
      <c r="I54" s="23">
        <f t="shared" si="4"/>
        <v>0</v>
      </c>
      <c r="J54" s="23">
        <f t="shared" si="4"/>
        <v>0</v>
      </c>
      <c r="K54" s="23">
        <f t="shared" si="4"/>
        <v>0</v>
      </c>
      <c r="L54" s="27">
        <f t="shared" ref="L54" si="5">COUNTIF(L9:L48,"&gt;=70")</f>
        <v>0</v>
      </c>
    </row>
    <row r="55" spans="2:12" x14ac:dyDescent="0.25">
      <c r="C55" s="103"/>
      <c r="D55" s="103"/>
      <c r="E55" s="24">
        <f>COUNTIF(E9:E53,"&lt;70")</f>
        <v>1</v>
      </c>
      <c r="F55" s="24">
        <f t="shared" ref="F55:L55" si="6">COUNTIF(F9:F53,"&lt;70")</f>
        <v>1</v>
      </c>
      <c r="G55" s="24">
        <f t="shared" si="6"/>
        <v>16</v>
      </c>
      <c r="H55" s="24">
        <f t="shared" si="6"/>
        <v>16</v>
      </c>
      <c r="I55" s="24">
        <f t="shared" si="6"/>
        <v>16</v>
      </c>
      <c r="J55" s="24">
        <f t="shared" si="6"/>
        <v>16</v>
      </c>
      <c r="K55" s="24">
        <f t="shared" si="6"/>
        <v>16</v>
      </c>
      <c r="L55" s="24">
        <f t="shared" si="6"/>
        <v>45</v>
      </c>
    </row>
    <row r="56" spans="2:12" x14ac:dyDescent="0.25">
      <c r="C56" s="103"/>
      <c r="D56" s="103"/>
      <c r="E56" s="24">
        <f>COUNT(E9:E53)</f>
        <v>16</v>
      </c>
      <c r="F56" s="24">
        <f t="shared" ref="F56:L56" si="7">COUNT(F9:F53)</f>
        <v>16</v>
      </c>
      <c r="G56" s="24">
        <f t="shared" si="7"/>
        <v>16</v>
      </c>
      <c r="H56" s="24">
        <f t="shared" si="7"/>
        <v>16</v>
      </c>
      <c r="I56" s="24">
        <f t="shared" si="7"/>
        <v>16</v>
      </c>
      <c r="J56" s="24">
        <f t="shared" si="7"/>
        <v>16</v>
      </c>
      <c r="K56" s="24">
        <f t="shared" si="7"/>
        <v>16</v>
      </c>
      <c r="L56" s="24">
        <f t="shared" si="7"/>
        <v>45</v>
      </c>
    </row>
    <row r="57" spans="2:12" x14ac:dyDescent="0.25">
      <c r="C57" s="103"/>
      <c r="D57" s="103"/>
      <c r="E57" s="25">
        <f>E54/E56</f>
        <v>0.9375</v>
      </c>
      <c r="F57" s="26">
        <f t="shared" ref="F57:L57" si="8">F54/F56</f>
        <v>0.9375</v>
      </c>
      <c r="G57" s="26">
        <f t="shared" si="8"/>
        <v>0</v>
      </c>
      <c r="H57" s="26">
        <f t="shared" si="8"/>
        <v>0</v>
      </c>
      <c r="I57" s="26">
        <f t="shared" si="8"/>
        <v>0</v>
      </c>
      <c r="J57" s="26">
        <f t="shared" si="8"/>
        <v>0</v>
      </c>
      <c r="K57" s="26">
        <f t="shared" si="8"/>
        <v>0</v>
      </c>
      <c r="L57" s="26">
        <f t="shared" si="8"/>
        <v>0</v>
      </c>
    </row>
    <row r="58" spans="2:12" x14ac:dyDescent="0.25">
      <c r="C58" s="103"/>
      <c r="D58" s="103"/>
      <c r="E58" s="25">
        <f>E55/E56</f>
        <v>6.25E-2</v>
      </c>
      <c r="F58" s="25">
        <f t="shared" ref="F58:L58" si="9">F55/F56</f>
        <v>6.25E-2</v>
      </c>
      <c r="G58" s="26">
        <f t="shared" si="9"/>
        <v>1</v>
      </c>
      <c r="H58" s="26">
        <f t="shared" si="9"/>
        <v>1</v>
      </c>
      <c r="I58" s="26">
        <f t="shared" si="9"/>
        <v>1</v>
      </c>
      <c r="J58" s="26">
        <f t="shared" si="9"/>
        <v>1</v>
      </c>
      <c r="K58" s="26">
        <f t="shared" si="9"/>
        <v>1</v>
      </c>
      <c r="L58" s="26">
        <f t="shared" si="9"/>
        <v>1</v>
      </c>
    </row>
    <row r="59" spans="2:12" x14ac:dyDescent="0.25">
      <c r="C59" s="103"/>
      <c r="D59" s="103"/>
    </row>
    <row r="60" spans="2:12" x14ac:dyDescent="0.25">
      <c r="C60" s="17"/>
      <c r="D60" s="17"/>
    </row>
    <row r="61" spans="2:12" x14ac:dyDescent="0.25">
      <c r="E61" s="110"/>
      <c r="F61" s="110"/>
      <c r="G61" s="110"/>
      <c r="H61" s="110"/>
      <c r="I61" s="110"/>
      <c r="J61" s="110"/>
      <c r="K61" s="110"/>
    </row>
    <row r="62" spans="2:12" x14ac:dyDescent="0.25">
      <c r="E62" s="102" t="s">
        <v>18</v>
      </c>
      <c r="F62" s="102"/>
      <c r="G62" s="102"/>
      <c r="H62" s="102"/>
      <c r="I62" s="102"/>
      <c r="J62" s="102"/>
      <c r="K62" s="102"/>
    </row>
  </sheetData>
  <mergeCells count="13">
    <mergeCell ref="C58:D58"/>
    <mergeCell ref="C59:D59"/>
    <mergeCell ref="E61:K61"/>
    <mergeCell ref="E62:K62"/>
    <mergeCell ref="C55:D55"/>
    <mergeCell ref="C56:D56"/>
    <mergeCell ref="C57:D57"/>
    <mergeCell ref="C54:D54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PROBA-307A</vt:lpstr>
      <vt:lpstr>ESTAD-507B</vt:lpstr>
      <vt:lpstr>ESTA-507A</vt:lpstr>
      <vt:lpstr>ESTA-301A</vt:lpstr>
      <vt:lpstr>ESTA-301B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laura</cp:lastModifiedBy>
  <cp:lastPrinted>2023-03-21T15:13:53Z</cp:lastPrinted>
  <dcterms:created xsi:type="dcterms:W3CDTF">2023-03-14T19:16:59Z</dcterms:created>
  <dcterms:modified xsi:type="dcterms:W3CDTF">2024-10-23T16:32:47Z</dcterms:modified>
</cp:coreProperties>
</file>