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LPA\"/>
    </mc:Choice>
  </mc:AlternateContent>
  <xr:revisionPtr revIDLastSave="0" documentId="8_{4FB56F37-F860-46CE-A5A8-97DC8707CC1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ROBA-307A" sheetId="1" r:id="rId1"/>
    <sheet name="ESTAD-507B" sheetId="3" r:id="rId2"/>
    <sheet name="ESTA-507A" sheetId="4" r:id="rId3"/>
    <sheet name="ESTA-301A" sheetId="6" r:id="rId4"/>
    <sheet name="ESTA-301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37" i="1"/>
  <c r="Q38" i="1"/>
  <c r="Q39" i="1"/>
  <c r="Q40" i="1"/>
  <c r="Q41" i="1"/>
  <c r="Q42" i="1"/>
  <c r="Q43" i="1"/>
  <c r="Q9" i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L33" i="6"/>
  <c r="L34" i="6"/>
  <c r="L27" i="5" l="1"/>
  <c r="L28" i="5"/>
  <c r="L9" i="5"/>
  <c r="L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N57" i="4" l="1"/>
  <c r="L57" i="3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Q58" i="1" l="1"/>
  <c r="Q57" i="1"/>
</calcChain>
</file>

<file path=xl/sharedStrings.xml><?xml version="1.0" encoding="utf-8"?>
<sst xmlns="http://schemas.openxmlformats.org/spreadsheetml/2006/main" count="416" uniqueCount="314">
  <si>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</si>
  <si>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</si>
  <si>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</si>
  <si>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</si>
  <si>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</si>
  <si>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</si>
  <si>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</si>
  <si>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</si>
  <si>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</si>
  <si>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</si>
  <si>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</si>
  <si>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</si>
  <si>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</si>
  <si>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</si>
  <si>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</si>
  <si>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</si>
  <si>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</si>
  <si>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</si>
  <si>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</si>
  <si>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</si>
  <si>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</si>
  <si>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</si>
  <si>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</si>
  <si>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</si>
  <si>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</si>
  <si>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</si>
  <si>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</si>
  <si>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</si>
  <si>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</si>
  <si>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</si>
  <si>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</si>
  <si>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</si>
  <si>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</si>
  <si>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</si>
  <si>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</si>
  <si>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</si>
  <si>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</si>
  <si>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</si>
  <si>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</si>
  <si>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</si>
  <si>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</si>
  <si>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</si>
  <si>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</si>
  <si>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</si>
  <si>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</si>
  <si>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</si>
  <si>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</si>
  <si>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</si>
  <si>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</si>
  <si>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</si>
  <si>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TRICHE HIPOLITO CITLALI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</si>
  <si>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</si>
  <si>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</si>
  <si>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</si>
  <si>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</si>
  <si>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</si>
  <si>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</si>
  <si>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</si>
  <si>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</si>
  <si>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</si>
  <si>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</si>
  <si>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</si>
  <si>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</si>
  <si>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</si>
  <si>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</si>
  <si>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</si>
  <si>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</si>
  <si>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</si>
  <si>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</si>
  <si>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</si>
  <si>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</si>
  <si>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</si>
  <si>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</si>
  <si>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</si>
  <si>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</si>
  <si>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</si>
  <si>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</si>
  <si>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</si>
  <si>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</si>
  <si>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221U0476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</si>
  <si>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</si>
  <si>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</si>
  <si>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</si>
  <si>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</si>
  <si>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</si>
  <si>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</si>
  <si>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</si>
  <si>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MUÑOZ DELGADO DANNA ELIDETH</t>
  </si>
  <si>
    <t>221U0229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</si>
  <si>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</si>
  <si>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</si>
  <si>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</si>
  <si>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</si>
  <si>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</si>
  <si>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</si>
  <si>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</si>
  <si>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</si>
  <si>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</si>
  <si>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</si>
  <si>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</si>
  <si>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</si>
  <si>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</si>
  <si>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</si>
  <si>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</si>
  <si>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</si>
  <si>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</si>
  <si>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</si>
  <si>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</si>
  <si>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</si>
  <si>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</si>
  <si>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</si>
  <si>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</si>
  <si>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</si>
  <si>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</si>
  <si>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</si>
  <si>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</si>
  <si>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</si>
  <si>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</si>
  <si>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</si>
  <si>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</si>
  <si>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</si>
  <si>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</si>
  <si>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</si>
  <si>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</si>
  <si>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RAMIREZ PONCE LIZZET</t>
  </si>
  <si>
    <t>REYES PAXTIAN UZZIEL</t>
  </si>
  <si>
    <t>VILLEGAS CHIGO MARIO NÉSTOR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</si>
  <si>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</si>
  <si>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</si>
  <si>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</si>
  <si>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</si>
  <si>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</si>
  <si>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</si>
  <si>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</si>
  <si>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</si>
  <si>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</si>
  <si>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</si>
  <si>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</si>
  <si>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</si>
  <si>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</si>
  <si>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</si>
  <si>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</si>
  <si>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</si>
  <si>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</si>
  <si>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</si>
  <si>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</si>
  <si>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</si>
  <si>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</si>
  <si>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</si>
  <si>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231U0064</t>
  </si>
  <si>
    <t>231U0068</t>
  </si>
  <si>
    <t>231U0073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</si>
  <si>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</si>
  <si>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</si>
  <si>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</si>
  <si>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</si>
  <si>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</si>
  <si>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</si>
  <si>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</si>
  <si>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</si>
  <si>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</si>
  <si>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</si>
  <si>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</si>
  <si>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</si>
  <si>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</si>
  <si>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</si>
  <si>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</si>
  <si>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</si>
  <si>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</si>
  <si>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LUCHO MIXTEGA JUAN FERNANDO</t>
  </si>
  <si>
    <t>221U0098</t>
  </si>
  <si>
    <t>231U0017</t>
  </si>
  <si>
    <t>BONOLA ALFONSO CRISTIAN DE JESUS</t>
  </si>
  <si>
    <t xml:space="preserve">ESTADISTICA INFERENCIAL I </t>
  </si>
  <si>
    <t>AGOSTO-DICIEMBRE 2024</t>
  </si>
  <si>
    <t>301-A</t>
  </si>
  <si>
    <t>301-B</t>
  </si>
  <si>
    <t>507 A</t>
  </si>
  <si>
    <t>MALDONADO MALAGA MARIA JOSE</t>
  </si>
  <si>
    <t>211U0337</t>
  </si>
  <si>
    <t>OJEDA LUA ALBERTO</t>
  </si>
  <si>
    <t>211U0672</t>
  </si>
  <si>
    <t>VILLALOBOS COPETE ROGELIO DE JESUS</t>
  </si>
  <si>
    <t>211U0362</t>
  </si>
  <si>
    <t>507-B</t>
  </si>
  <si>
    <t>PROBABILIDAD Y ESTADISTICA DESCRIPTIVA</t>
  </si>
  <si>
    <t xml:space="preserve">307-A </t>
  </si>
  <si>
    <t>ALEMAN PRIETO GENESIS MILAGROS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</si>
  <si>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</si>
  <si>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</si>
  <si>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</si>
  <si>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</si>
  <si>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</si>
  <si>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</si>
  <si>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</si>
  <si>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</si>
  <si>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MARITZA</t>
  </si>
  <si>
    <t>CORTES VILLEGAS VICTOR MANUEL</t>
  </si>
  <si>
    <t>CRUZ COTO KEVIN IMANOL</t>
  </si>
  <si>
    <t>HERNANDEZ ARRES MARY JOSE</t>
  </si>
  <si>
    <t>IXTEPAN BUSTAMANTE JORGE LUIS</t>
  </si>
  <si>
    <t>IXTEPAN CHIPOL CESAR SAUL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</si>
  <si>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</si>
  <si>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</si>
  <si>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</si>
  <si>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</si>
  <si>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</si>
  <si>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</si>
  <si>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</si>
  <si>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</si>
  <si>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</si>
  <si>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</si>
  <si>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</si>
  <si>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DANA MARIA</t>
  </si>
  <si>
    <t>VELASCO TEOBA JAZMIN</t>
  </si>
  <si>
    <t>VERGARA POLITO ROBERTO</t>
  </si>
  <si>
    <t>221U0413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</si>
  <si>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</si>
  <si>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</si>
  <si>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</si>
  <si>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</si>
  <si>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</si>
  <si>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</si>
  <si>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</si>
  <si>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</si>
  <si>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</si>
  <si>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</si>
  <si>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</si>
  <si>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211U0451</t>
  </si>
  <si>
    <t>221U0453</t>
  </si>
  <si>
    <t>221U0454</t>
  </si>
  <si>
    <t>221U0460</t>
  </si>
  <si>
    <t>221U0462</t>
  </si>
  <si>
    <t>221U0464</t>
  </si>
  <si>
    <t>221U0465</t>
  </si>
  <si>
    <t>221U0466</t>
  </si>
  <si>
    <t>221U0467</t>
  </si>
  <si>
    <t>221U0468</t>
  </si>
  <si>
    <t>221U0469</t>
  </si>
  <si>
    <t>221U0471</t>
  </si>
  <si>
    <t>221U0472</t>
  </si>
  <si>
    <t>221U0473</t>
  </si>
  <si>
    <t>221U0482</t>
  </si>
  <si>
    <t>221U0483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</si>
  <si>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</si>
  <si>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</si>
  <si>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</si>
  <si>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</si>
  <si>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</si>
  <si>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</si>
  <si>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</si>
  <si>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</si>
  <si>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</si>
  <si>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</si>
  <si>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</si>
  <si>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</si>
  <si>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</si>
  <si>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</si>
  <si>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</si>
  <si>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</si>
  <si>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</si>
  <si>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</si>
  <si>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</si>
  <si>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</si>
  <si>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</si>
  <si>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LINARES BELTRAN BELINDA</t>
  </si>
  <si>
    <t>LUCHO XOLO ERIK JHOVANI</t>
  </si>
  <si>
    <t>MATABUENA CHAGALA KARELY</t>
  </si>
  <si>
    <t>MOLINA MENDOZA ANDRES GAMALIEL</t>
  </si>
  <si>
    <t>MOTO COBAXIN JORGE FRANCISCO</t>
  </si>
  <si>
    <t>ORTIZ CRUZ FRIDA MONSERRAT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</si>
  <si>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</si>
  <si>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</si>
  <si>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</si>
  <si>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</si>
  <si>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</si>
  <si>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</si>
  <si>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</si>
  <si>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ZARCO TENORIO WILLIAMS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</si>
  <si>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</si>
  <si>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</si>
  <si>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</si>
  <si>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</si>
  <si>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</si>
  <si>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</si>
  <si>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</si>
  <si>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</si>
  <si>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</si>
  <si>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</si>
  <si>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</si>
  <si>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</si>
  <si>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</si>
  <si>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</si>
  <si>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</si>
  <si>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</si>
  <si>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</si>
  <si>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</si>
  <si>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</si>
  <si>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</si>
  <si>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</si>
  <si>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231U0298</t>
  </si>
  <si>
    <t>231U0300</t>
  </si>
  <si>
    <t>231U0306</t>
  </si>
  <si>
    <t>231U0387</t>
  </si>
  <si>
    <t>231U0310</t>
  </si>
  <si>
    <t>231U0861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</si>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</sst>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8" fillId="5" borderId="2" xfId="2" applyFont="1" applyFill="1" applyBorder="1"/>
    <xf numFmtId="0" fontId="8" fillId="5" borderId="5" xfId="2" applyFont="1" applyFill="1" applyBorder="1"/>
    <xf numFmtId="0" fontId="8" fillId="5" borderId="13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4" xfId="2" applyFont="1" applyFill="1" applyBorder="1"/>
    <xf numFmtId="0" fontId="8" fillId="5" borderId="10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3" fillId="0" borderId="13" xfId="0" applyFont="1" applyBorder="1"/>
    <xf numFmtId="0" fontId="8" fillId="5" borderId="12" xfId="2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5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/>
      <c r="R2" s="2"/>
    </row>
    <row r="3" spans="2:18" x14ac:dyDescent="0.3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"/>
      <c r="R3" s="1"/>
    </row>
    <row r="4" spans="2:18" x14ac:dyDescent="0.3">
      <c r="C4" t="s">
        <v>0</v>
      </c>
      <c r="D4" s="96" t="s">
        <v>185</v>
      </c>
      <c r="E4" s="96"/>
      <c r="F4" s="96"/>
      <c r="G4" s="96"/>
      <c r="I4" t="s">
        <v>1</v>
      </c>
      <c r="J4" s="87" t="s">
        <v>186</v>
      </c>
      <c r="K4" s="87"/>
      <c r="M4" t="s">
        <v>2</v>
      </c>
      <c r="N4" s="88">
        <v>45588</v>
      </c>
      <c r="O4" s="8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7" t="s">
        <v>174</v>
      </c>
      <c r="E6" s="87"/>
      <c r="F6" s="87"/>
      <c r="G6" s="87"/>
      <c r="I6" s="75" t="s">
        <v>22</v>
      </c>
      <c r="J6" s="75"/>
      <c r="K6" s="87" t="s">
        <v>24</v>
      </c>
      <c r="L6" s="87"/>
      <c r="M6" s="87"/>
      <c r="N6" s="87"/>
      <c r="O6" s="87"/>
      <c r="P6" s="8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9" t="s">
        <v>5</v>
      </c>
      <c r="E8" s="89"/>
      <c r="F8" s="89"/>
      <c r="G8" s="89"/>
      <c r="H8" s="89"/>
      <c r="I8" s="8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279</v>
      </c>
      <c r="D9" s="81" t="s">
        <v>244</v>
      </c>
      <c r="E9" s="82"/>
      <c r="F9" s="82"/>
      <c r="G9" s="82"/>
      <c r="H9" s="82"/>
      <c r="I9" s="83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30">
        <f>SUM(J9:P9)/7</f>
        <v>28.571428571428573</v>
      </c>
    </row>
    <row r="10" spans="2:18" x14ac:dyDescent="0.3">
      <c r="B10" s="6">
        <f>B9+1</f>
        <v>2</v>
      </c>
      <c r="C10" s="6" t="s">
        <v>280</v>
      </c>
      <c r="D10" s="81" t="s">
        <v>245</v>
      </c>
      <c r="E10" s="82"/>
      <c r="F10" s="82"/>
      <c r="G10" s="82"/>
      <c r="H10" s="82"/>
      <c r="I10" s="83"/>
      <c r="J10" s="4">
        <v>93</v>
      </c>
      <c r="K10" s="4">
        <v>74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30">
        <f t="shared" ref="Q10:Q48" si="0">SUM(J10:P10)/7</f>
        <v>23.857142857142858</v>
      </c>
    </row>
    <row r="11" spans="2:18" x14ac:dyDescent="0.3">
      <c r="B11" s="6">
        <f t="shared" ref="B11:B43" si="1">B10+1</f>
        <v>3</v>
      </c>
      <c r="C11" s="6" t="s">
        <v>281</v>
      </c>
      <c r="D11" s="63" t="s">
        <v>246</v>
      </c>
      <c r="E11" s="17"/>
      <c r="F11" s="17"/>
      <c r="G11" s="17"/>
      <c r="H11" s="17"/>
      <c r="I11" s="18"/>
      <c r="J11" s="4">
        <v>96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30">
        <f t="shared" si="0"/>
        <v>28</v>
      </c>
    </row>
    <row r="12" spans="2:18" x14ac:dyDescent="0.3">
      <c r="B12" s="6">
        <f t="shared" si="1"/>
        <v>4</v>
      </c>
      <c r="C12" s="6" t="s">
        <v>296</v>
      </c>
      <c r="D12" s="63" t="s">
        <v>247</v>
      </c>
      <c r="E12" s="17"/>
      <c r="F12" s="17"/>
      <c r="G12" s="17"/>
      <c r="H12" s="17"/>
      <c r="I12" s="18"/>
      <c r="J12" s="4">
        <v>79</v>
      </c>
      <c r="K12" s="23">
        <v>63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30">
        <f t="shared" si="0"/>
        <v>20.285714285714285</v>
      </c>
    </row>
    <row r="13" spans="2:18" x14ac:dyDescent="0.3">
      <c r="B13" s="6">
        <f t="shared" si="1"/>
        <v>5</v>
      </c>
      <c r="C13" s="6" t="s">
        <v>282</v>
      </c>
      <c r="D13" s="63" t="s">
        <v>248</v>
      </c>
      <c r="E13" s="17"/>
      <c r="F13" s="17"/>
      <c r="G13" s="17"/>
      <c r="H13" s="17"/>
      <c r="I13" s="18"/>
      <c r="J13" s="23">
        <v>55</v>
      </c>
      <c r="K13" s="4">
        <v>81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30">
        <f t="shared" si="0"/>
        <v>19.428571428571427</v>
      </c>
    </row>
    <row r="14" spans="2:18" x14ac:dyDescent="0.3">
      <c r="B14" s="6">
        <f t="shared" si="1"/>
        <v>6</v>
      </c>
      <c r="C14" s="6" t="s">
        <v>283</v>
      </c>
      <c r="D14" s="63" t="s">
        <v>249</v>
      </c>
      <c r="E14" s="17"/>
      <c r="F14" s="17"/>
      <c r="G14" s="17"/>
      <c r="H14" s="17"/>
      <c r="I14" s="18"/>
      <c r="J14" s="4">
        <v>96</v>
      </c>
      <c r="K14" s="4">
        <v>81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30">
        <f t="shared" si="0"/>
        <v>25.285714285714285</v>
      </c>
    </row>
    <row r="15" spans="2:18" x14ac:dyDescent="0.3">
      <c r="B15" s="6">
        <f t="shared" si="1"/>
        <v>7</v>
      </c>
      <c r="C15" s="6" t="s">
        <v>284</v>
      </c>
      <c r="D15" s="63" t="s">
        <v>250</v>
      </c>
      <c r="E15" s="17"/>
      <c r="F15" s="17"/>
      <c r="G15" s="17"/>
      <c r="H15" s="17"/>
      <c r="I15" s="18"/>
      <c r="J15" s="4">
        <v>86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30">
        <f t="shared" si="0"/>
        <v>22.285714285714285</v>
      </c>
    </row>
    <row r="16" spans="2:18" x14ac:dyDescent="0.3">
      <c r="B16" s="6">
        <f t="shared" si="1"/>
        <v>8</v>
      </c>
      <c r="C16" s="6" t="s">
        <v>285</v>
      </c>
      <c r="D16" s="63" t="s">
        <v>251</v>
      </c>
      <c r="E16" s="17"/>
      <c r="F16" s="17"/>
      <c r="G16" s="17"/>
      <c r="H16" s="17"/>
      <c r="I16" s="18"/>
      <c r="J16" s="23">
        <v>60</v>
      </c>
      <c r="K16" s="23">
        <v>49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30">
        <f t="shared" si="0"/>
        <v>15.571428571428571</v>
      </c>
    </row>
    <row r="17" spans="2:17" x14ac:dyDescent="0.3">
      <c r="B17" s="6">
        <f t="shared" si="1"/>
        <v>9</v>
      </c>
      <c r="C17" s="6" t="s">
        <v>286</v>
      </c>
      <c r="D17" s="63" t="s">
        <v>252</v>
      </c>
      <c r="E17" s="17"/>
      <c r="F17" s="17"/>
      <c r="G17" s="17"/>
      <c r="H17" s="17"/>
      <c r="I17" s="18"/>
      <c r="J17" s="23">
        <v>67</v>
      </c>
      <c r="K17" s="23">
        <v>65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30">
        <f t="shared" si="0"/>
        <v>18.857142857142858</v>
      </c>
    </row>
    <row r="18" spans="2:17" x14ac:dyDescent="0.3">
      <c r="B18" s="6">
        <f t="shared" si="1"/>
        <v>10</v>
      </c>
      <c r="C18" s="6" t="s">
        <v>297</v>
      </c>
      <c r="D18" s="63" t="s">
        <v>253</v>
      </c>
      <c r="E18" s="17"/>
      <c r="F18" s="17"/>
      <c r="G18" s="17"/>
      <c r="H18" s="17"/>
      <c r="I18" s="18"/>
      <c r="J18" s="4">
        <v>93</v>
      </c>
      <c r="K18" s="4">
        <v>74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30">
        <f t="shared" si="0"/>
        <v>23.857142857142858</v>
      </c>
    </row>
    <row r="19" spans="2:17" x14ac:dyDescent="0.3">
      <c r="B19" s="6">
        <f t="shared" si="1"/>
        <v>11</v>
      </c>
      <c r="C19" s="6" t="s">
        <v>287</v>
      </c>
      <c r="D19" s="63" t="s">
        <v>254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30">
        <f t="shared" si="0"/>
        <v>28.571428571428573</v>
      </c>
    </row>
    <row r="20" spans="2:17" x14ac:dyDescent="0.3">
      <c r="B20" s="6">
        <f t="shared" si="1"/>
        <v>12</v>
      </c>
      <c r="C20" s="6" t="s">
        <v>288</v>
      </c>
      <c r="D20" s="63" t="s">
        <v>255</v>
      </c>
      <c r="E20" s="17"/>
      <c r="F20" s="17"/>
      <c r="G20" s="17"/>
      <c r="H20" s="17"/>
      <c r="I20" s="18"/>
      <c r="J20" s="4">
        <v>97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30">
        <f t="shared" si="0"/>
        <v>28.142857142857142</v>
      </c>
    </row>
    <row r="21" spans="2:17" x14ac:dyDescent="0.3">
      <c r="B21" s="6">
        <f t="shared" si="1"/>
        <v>13</v>
      </c>
      <c r="C21" s="6" t="s">
        <v>289</v>
      </c>
      <c r="D21" s="63" t="s">
        <v>256</v>
      </c>
      <c r="E21" s="17"/>
      <c r="F21" s="17"/>
      <c r="G21" s="17"/>
      <c r="H21" s="17"/>
      <c r="I21" s="18"/>
      <c r="J21" s="4">
        <v>87</v>
      </c>
      <c r="K21" s="4">
        <v>83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30">
        <f t="shared" si="0"/>
        <v>24.285714285714285</v>
      </c>
    </row>
    <row r="22" spans="2:17" x14ac:dyDescent="0.3">
      <c r="B22" s="6">
        <f t="shared" si="1"/>
        <v>14</v>
      </c>
      <c r="C22" s="6" t="s">
        <v>290</v>
      </c>
      <c r="D22" s="63" t="s">
        <v>257</v>
      </c>
      <c r="E22" s="17"/>
      <c r="F22" s="17"/>
      <c r="G22" s="17"/>
      <c r="H22" s="17"/>
      <c r="I22" s="18"/>
      <c r="J22" s="23">
        <v>32</v>
      </c>
      <c r="K22" s="4">
        <v>84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30">
        <f t="shared" si="0"/>
        <v>16.571428571428573</v>
      </c>
    </row>
    <row r="23" spans="2:17" x14ac:dyDescent="0.3">
      <c r="B23" s="6">
        <f t="shared" si="1"/>
        <v>15</v>
      </c>
      <c r="C23" s="6" t="s">
        <v>291</v>
      </c>
      <c r="D23" s="63" t="s">
        <v>258</v>
      </c>
      <c r="E23" s="17"/>
      <c r="F23" s="17"/>
      <c r="G23" s="17"/>
      <c r="H23" s="17"/>
      <c r="I23" s="18"/>
      <c r="J23" s="23">
        <v>60</v>
      </c>
      <c r="K23" s="4">
        <v>81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30">
        <f t="shared" si="0"/>
        <v>20.142857142857142</v>
      </c>
    </row>
    <row r="24" spans="2:17" x14ac:dyDescent="0.3">
      <c r="B24" s="6">
        <f t="shared" si="1"/>
        <v>16</v>
      </c>
      <c r="C24" s="6" t="s">
        <v>292</v>
      </c>
      <c r="D24" s="63" t="s">
        <v>259</v>
      </c>
      <c r="E24" s="17"/>
      <c r="F24" s="17"/>
      <c r="G24" s="17"/>
      <c r="H24" s="17"/>
      <c r="I24" s="18"/>
      <c r="J24" s="23">
        <v>60</v>
      </c>
      <c r="K24" s="4">
        <v>77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30">
        <f t="shared" si="0"/>
        <v>19.571428571428573</v>
      </c>
    </row>
    <row r="25" spans="2:17" x14ac:dyDescent="0.3">
      <c r="B25" s="6">
        <f t="shared" si="1"/>
        <v>17</v>
      </c>
      <c r="C25" s="6" t="s">
        <v>293</v>
      </c>
      <c r="D25" s="63" t="s">
        <v>260</v>
      </c>
      <c r="E25" s="17"/>
      <c r="F25" s="17"/>
      <c r="G25" s="17"/>
      <c r="H25" s="17"/>
      <c r="I25" s="18"/>
      <c r="J25" s="23">
        <v>60</v>
      </c>
      <c r="K25" s="4">
        <v>72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30">
        <f t="shared" si="0"/>
        <v>18.857142857142858</v>
      </c>
    </row>
    <row r="26" spans="2:17" x14ac:dyDescent="0.3">
      <c r="B26" s="6">
        <f t="shared" si="1"/>
        <v>18</v>
      </c>
      <c r="C26" s="6" t="s">
        <v>294</v>
      </c>
      <c r="D26" s="63" t="s">
        <v>261</v>
      </c>
      <c r="E26" s="17"/>
      <c r="F26" s="17"/>
      <c r="G26" s="17"/>
      <c r="H26" s="17"/>
      <c r="I26" s="18"/>
      <c r="J26" s="4">
        <v>89</v>
      </c>
      <c r="K26" s="4">
        <v>77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30">
        <f t="shared" si="0"/>
        <v>23.714285714285715</v>
      </c>
    </row>
    <row r="27" spans="2:17" x14ac:dyDescent="0.3">
      <c r="B27" s="6">
        <f t="shared" si="1"/>
        <v>19</v>
      </c>
      <c r="C27" s="6" t="s">
        <v>295</v>
      </c>
      <c r="D27" s="63" t="s">
        <v>262</v>
      </c>
      <c r="E27" s="17"/>
      <c r="F27" s="17"/>
      <c r="G27" s="17"/>
      <c r="H27" s="17"/>
      <c r="I27" s="5"/>
      <c r="J27" s="23">
        <v>27</v>
      </c>
      <c r="K27" s="23">
        <v>20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30">
        <f t="shared" si="0"/>
        <v>6.7142857142857144</v>
      </c>
    </row>
    <row r="28" spans="2:17" x14ac:dyDescent="0.3">
      <c r="B28" s="6">
        <f t="shared" si="1"/>
        <v>20</v>
      </c>
      <c r="C28" s="6" t="s">
        <v>298</v>
      </c>
      <c r="D28" s="63" t="s">
        <v>263</v>
      </c>
      <c r="E28" s="17"/>
      <c r="F28" s="17"/>
      <c r="G28" s="17"/>
      <c r="H28" s="17"/>
      <c r="I28" s="18"/>
      <c r="J28" s="4">
        <v>100</v>
      </c>
      <c r="K28" s="4">
        <v>91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30">
        <f t="shared" si="0"/>
        <v>27.285714285714285</v>
      </c>
    </row>
    <row r="29" spans="2:17" x14ac:dyDescent="0.3">
      <c r="B29" s="6">
        <f t="shared" si="1"/>
        <v>21</v>
      </c>
      <c r="C29" s="6" t="s">
        <v>299</v>
      </c>
      <c r="D29" s="63" t="s">
        <v>264</v>
      </c>
      <c r="E29" s="17"/>
      <c r="F29" s="17"/>
      <c r="G29" s="17"/>
      <c r="H29" s="17"/>
      <c r="I29" s="18"/>
      <c r="J29" s="4">
        <v>89</v>
      </c>
      <c r="K29" s="4">
        <v>77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30">
        <f t="shared" si="0"/>
        <v>23.714285714285715</v>
      </c>
    </row>
    <row r="30" spans="2:17" x14ac:dyDescent="0.3">
      <c r="B30" s="6">
        <f t="shared" si="1"/>
        <v>22</v>
      </c>
      <c r="C30" s="6" t="s">
        <v>300</v>
      </c>
      <c r="D30" s="63" t="s">
        <v>265</v>
      </c>
      <c r="E30" s="17"/>
      <c r="F30" s="17"/>
      <c r="G30" s="17"/>
      <c r="H30" s="17"/>
      <c r="I30" s="18"/>
      <c r="J30" s="23">
        <v>60</v>
      </c>
      <c r="K30" s="23">
        <v>40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30">
        <f t="shared" si="0"/>
        <v>14.285714285714286</v>
      </c>
    </row>
    <row r="31" spans="2:17" x14ac:dyDescent="0.3">
      <c r="B31" s="6">
        <f t="shared" si="1"/>
        <v>23</v>
      </c>
      <c r="C31" s="6" t="s">
        <v>301</v>
      </c>
      <c r="D31" s="63" t="s">
        <v>266</v>
      </c>
      <c r="E31" s="17"/>
      <c r="F31" s="17"/>
      <c r="G31" s="17"/>
      <c r="H31" s="17"/>
      <c r="I31" s="18"/>
      <c r="J31" s="23">
        <v>27</v>
      </c>
      <c r="K31" s="23">
        <v>20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30">
        <f t="shared" si="0"/>
        <v>6.7142857142857144</v>
      </c>
    </row>
    <row r="32" spans="2:17" x14ac:dyDescent="0.3">
      <c r="B32" s="6">
        <f t="shared" si="1"/>
        <v>24</v>
      </c>
      <c r="C32" s="6" t="s">
        <v>302</v>
      </c>
      <c r="D32" s="63" t="s">
        <v>267</v>
      </c>
      <c r="E32" s="17"/>
      <c r="F32" s="17"/>
      <c r="G32" s="17"/>
      <c r="H32" s="17"/>
      <c r="I32" s="5"/>
      <c r="J32" s="23">
        <v>60</v>
      </c>
      <c r="K32" s="4">
        <v>77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30">
        <f t="shared" si="0"/>
        <v>19.571428571428573</v>
      </c>
    </row>
    <row r="33" spans="2:17" x14ac:dyDescent="0.3">
      <c r="B33" s="6">
        <f t="shared" si="1"/>
        <v>25</v>
      </c>
      <c r="C33" s="6" t="s">
        <v>303</v>
      </c>
      <c r="D33" s="64" t="s">
        <v>268</v>
      </c>
      <c r="E33" s="17"/>
      <c r="F33" s="17"/>
      <c r="G33" s="17"/>
      <c r="H33" s="17"/>
      <c r="I33" s="18"/>
      <c r="J33" s="23">
        <v>60</v>
      </c>
      <c r="K33" s="4">
        <v>88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30">
        <f t="shared" si="0"/>
        <v>21.142857142857142</v>
      </c>
    </row>
    <row r="34" spans="2:17" x14ac:dyDescent="0.3">
      <c r="B34" s="6">
        <f t="shared" si="1"/>
        <v>26</v>
      </c>
      <c r="C34" s="6" t="s">
        <v>304</v>
      </c>
      <c r="D34" s="63" t="s">
        <v>269</v>
      </c>
      <c r="E34" s="17"/>
      <c r="F34" s="17"/>
      <c r="G34" s="17"/>
      <c r="H34" s="17"/>
      <c r="I34" s="18"/>
      <c r="J34" s="23">
        <v>44</v>
      </c>
      <c r="K34" s="23">
        <v>47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30">
        <f t="shared" si="0"/>
        <v>13</v>
      </c>
    </row>
    <row r="35" spans="2:17" x14ac:dyDescent="0.3">
      <c r="B35" s="6">
        <f t="shared" si="1"/>
        <v>27</v>
      </c>
      <c r="C35" s="6" t="s">
        <v>305</v>
      </c>
      <c r="D35" s="63" t="s">
        <v>270</v>
      </c>
      <c r="E35" s="17"/>
      <c r="F35" s="17"/>
      <c r="G35" s="17"/>
      <c r="H35" s="17"/>
      <c r="I35" s="18"/>
      <c r="J35" s="23">
        <v>0</v>
      </c>
      <c r="K35" s="23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30">
        <f t="shared" si="0"/>
        <v>0</v>
      </c>
    </row>
    <row r="36" spans="2:17" x14ac:dyDescent="0.3">
      <c r="B36" s="6">
        <f t="shared" si="1"/>
        <v>28</v>
      </c>
      <c r="C36" s="6" t="s">
        <v>306</v>
      </c>
      <c r="D36" s="63" t="s">
        <v>271</v>
      </c>
      <c r="E36" s="65"/>
      <c r="F36" s="65"/>
      <c r="G36" s="65"/>
      <c r="H36" s="17"/>
      <c r="I36" s="18"/>
      <c r="J36" s="4">
        <v>96</v>
      </c>
      <c r="K36" s="4">
        <v>93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30">
        <f t="shared" ref="Q36:Q43" si="2">SUM(J36:P36)/7</f>
        <v>27</v>
      </c>
    </row>
    <row r="37" spans="2:17" x14ac:dyDescent="0.3">
      <c r="B37" s="6">
        <f t="shared" si="1"/>
        <v>29</v>
      </c>
      <c r="C37" s="6" t="s">
        <v>307</v>
      </c>
      <c r="D37" s="63" t="s">
        <v>272</v>
      </c>
      <c r="E37" s="65"/>
      <c r="F37" s="65"/>
      <c r="G37" s="65"/>
      <c r="H37" s="17"/>
      <c r="I37" s="18"/>
      <c r="J37" s="23">
        <v>55</v>
      </c>
      <c r="K37" s="4">
        <v>78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30">
        <f t="shared" si="2"/>
        <v>19</v>
      </c>
    </row>
    <row r="38" spans="2:17" x14ac:dyDescent="0.3">
      <c r="B38" s="6">
        <f t="shared" si="1"/>
        <v>30</v>
      </c>
      <c r="C38" s="6" t="s">
        <v>308</v>
      </c>
      <c r="D38" s="63" t="s">
        <v>273</v>
      </c>
      <c r="E38" s="65"/>
      <c r="F38" s="65"/>
      <c r="G38" s="65"/>
      <c r="H38" s="17"/>
      <c r="I38" s="18"/>
      <c r="J38" s="4">
        <v>100</v>
      </c>
      <c r="K38" s="4">
        <v>98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30">
        <f t="shared" si="2"/>
        <v>28.285714285714285</v>
      </c>
    </row>
    <row r="39" spans="2:17" x14ac:dyDescent="0.3">
      <c r="B39" s="6">
        <f t="shared" si="1"/>
        <v>31</v>
      </c>
      <c r="C39" s="6" t="s">
        <v>309</v>
      </c>
      <c r="D39" s="63" t="s">
        <v>274</v>
      </c>
      <c r="E39" s="5"/>
      <c r="F39" s="5"/>
      <c r="G39" s="5"/>
      <c r="H39" s="17"/>
      <c r="I39" s="18"/>
      <c r="J39" s="23">
        <v>60</v>
      </c>
      <c r="K39" s="23">
        <v>48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30">
        <f t="shared" si="2"/>
        <v>15.428571428571429</v>
      </c>
    </row>
    <row r="40" spans="2:17" x14ac:dyDescent="0.3">
      <c r="B40" s="6">
        <f t="shared" si="1"/>
        <v>32</v>
      </c>
      <c r="C40" s="6" t="s">
        <v>310</v>
      </c>
      <c r="D40" s="81" t="s">
        <v>275</v>
      </c>
      <c r="E40" s="82"/>
      <c r="F40" s="82"/>
      <c r="G40" s="82"/>
      <c r="H40" s="82"/>
      <c r="I40" s="83"/>
      <c r="J40" s="4">
        <v>100</v>
      </c>
      <c r="K40" s="4">
        <v>93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30">
        <f t="shared" si="2"/>
        <v>27.571428571428573</v>
      </c>
    </row>
    <row r="41" spans="2:17" x14ac:dyDescent="0.3">
      <c r="B41" s="6">
        <f t="shared" si="1"/>
        <v>33</v>
      </c>
      <c r="C41" s="6" t="s">
        <v>311</v>
      </c>
      <c r="D41" s="63" t="s">
        <v>276</v>
      </c>
      <c r="E41" s="65"/>
      <c r="F41" s="65"/>
      <c r="G41" s="65"/>
      <c r="H41" s="65"/>
      <c r="I41" s="66"/>
      <c r="J41" s="4">
        <v>90</v>
      </c>
      <c r="K41" s="4">
        <v>90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30">
        <f t="shared" si="2"/>
        <v>25.714285714285715</v>
      </c>
    </row>
    <row r="42" spans="2:17" x14ac:dyDescent="0.3">
      <c r="B42" s="6">
        <f t="shared" si="1"/>
        <v>34</v>
      </c>
      <c r="C42" s="6" t="s">
        <v>312</v>
      </c>
      <c r="D42" s="63" t="s">
        <v>277</v>
      </c>
      <c r="E42" s="5"/>
      <c r="F42" s="5"/>
      <c r="G42" s="5"/>
      <c r="H42" s="5"/>
      <c r="I42" s="5"/>
      <c r="J42" s="23">
        <v>20</v>
      </c>
      <c r="K42" s="23">
        <v>55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30">
        <f t="shared" si="2"/>
        <v>10.714285714285714</v>
      </c>
    </row>
    <row r="43" spans="2:17" x14ac:dyDescent="0.3">
      <c r="B43" s="6">
        <f t="shared" si="1"/>
        <v>35</v>
      </c>
      <c r="C43" s="6" t="s">
        <v>313</v>
      </c>
      <c r="D43" s="84" t="s">
        <v>278</v>
      </c>
      <c r="E43" s="85"/>
      <c r="F43" s="85"/>
      <c r="G43" s="85"/>
      <c r="H43" s="85"/>
      <c r="I43" s="86"/>
      <c r="J43" s="23">
        <v>47</v>
      </c>
      <c r="K43" s="23">
        <v>38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30">
        <f t="shared" si="2"/>
        <v>12.142857142857142</v>
      </c>
    </row>
    <row r="44" spans="2:17" x14ac:dyDescent="0.3">
      <c r="B44" s="6"/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67">
        <f t="shared" si="0"/>
        <v>0</v>
      </c>
    </row>
    <row r="45" spans="2:17" x14ac:dyDescent="0.3">
      <c r="B45" s="6"/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67">
        <f t="shared" si="0"/>
        <v>0</v>
      </c>
    </row>
    <row r="46" spans="2:17" x14ac:dyDescent="0.3">
      <c r="B46" s="6"/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67">
        <f t="shared" si="0"/>
        <v>0</v>
      </c>
    </row>
    <row r="47" spans="2:17" x14ac:dyDescent="0.3">
      <c r="B47" s="6"/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67">
        <f t="shared" si="0"/>
        <v>0</v>
      </c>
    </row>
    <row r="48" spans="2:17" x14ac:dyDescent="0.3">
      <c r="B48" s="6"/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67">
        <f t="shared" si="0"/>
        <v>0</v>
      </c>
    </row>
    <row r="49" spans="2:17" x14ac:dyDescent="0.3">
      <c r="B49" s="6"/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67">
        <f t="shared" ref="Q49:Q53" si="3">SUM(J49:P49)/7</f>
        <v>0</v>
      </c>
    </row>
    <row r="50" spans="2:17" x14ac:dyDescent="0.3">
      <c r="B50" s="6"/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67">
        <f t="shared" si="3"/>
        <v>0</v>
      </c>
    </row>
    <row r="51" spans="2:17" x14ac:dyDescent="0.3">
      <c r="B51" s="6"/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67">
        <f t="shared" si="3"/>
        <v>0</v>
      </c>
    </row>
    <row r="52" spans="2:17" x14ac:dyDescent="0.3">
      <c r="B52" s="6"/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67">
        <f t="shared" si="3"/>
        <v>0</v>
      </c>
    </row>
    <row r="53" spans="2:17" x14ac:dyDescent="0.3">
      <c r="B53" s="6"/>
      <c r="C53" s="3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67">
        <f t="shared" si="3"/>
        <v>0</v>
      </c>
    </row>
    <row r="54" spans="2:17" x14ac:dyDescent="0.3">
      <c r="C54" s="75"/>
      <c r="D54" s="75"/>
      <c r="E54" s="1"/>
      <c r="H54" s="92" t="s">
        <v>19</v>
      </c>
      <c r="I54" s="92"/>
      <c r="J54" s="11">
        <f>COUNTIF(J9:J53,"&gt;=70")</f>
        <v>17</v>
      </c>
      <c r="K54" s="11">
        <f t="shared" ref="K54:P54" si="4">COUNTIF(K9:K53,"&gt;=70")</f>
        <v>24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75"/>
      <c r="D55" s="75"/>
      <c r="E55" s="8"/>
      <c r="H55" s="93" t="s">
        <v>20</v>
      </c>
      <c r="I55" s="93"/>
      <c r="J55" s="12">
        <f>COUNTIF(J9:J53,"&lt;70")</f>
        <v>18</v>
      </c>
      <c r="K55" s="12">
        <f t="shared" ref="K55:Q55" si="6">COUNTIF(K9:K53,"&lt;70")</f>
        <v>11</v>
      </c>
      <c r="L55" s="12">
        <f t="shared" si="6"/>
        <v>35</v>
      </c>
      <c r="M55" s="12">
        <f t="shared" si="6"/>
        <v>35</v>
      </c>
      <c r="N55" s="12">
        <f t="shared" si="6"/>
        <v>35</v>
      </c>
      <c r="O55" s="12">
        <f t="shared" si="6"/>
        <v>35</v>
      </c>
      <c r="P55" s="12">
        <f t="shared" si="6"/>
        <v>35</v>
      </c>
      <c r="Q55" s="12">
        <f t="shared" si="6"/>
        <v>45</v>
      </c>
    </row>
    <row r="56" spans="2:17" x14ac:dyDescent="0.3">
      <c r="C56" s="75"/>
      <c r="D56" s="75"/>
      <c r="E56" s="75"/>
      <c r="H56" s="93" t="s">
        <v>21</v>
      </c>
      <c r="I56" s="93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3">
      <c r="C57" s="75"/>
      <c r="D57" s="75"/>
      <c r="E57" s="1"/>
      <c r="H57" s="94" t="s">
        <v>16</v>
      </c>
      <c r="I57" s="94"/>
      <c r="J57" s="13">
        <f>J54/J56</f>
        <v>0.48571428571428571</v>
      </c>
      <c r="K57" s="14">
        <f t="shared" ref="K57:Q57" si="8">K54/K56</f>
        <v>0.68571428571428572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75"/>
      <c r="D58" s="75"/>
      <c r="E58" s="1"/>
      <c r="H58" s="94" t="s">
        <v>17</v>
      </c>
      <c r="I58" s="94"/>
      <c r="J58" s="13">
        <f>J55/J56</f>
        <v>0.51428571428571423</v>
      </c>
      <c r="K58" s="13">
        <f t="shared" ref="K58:Q58" si="9">K55/K56</f>
        <v>0.31428571428571428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75"/>
      <c r="D59" s="75"/>
      <c r="E59" s="8"/>
    </row>
    <row r="60" spans="2:17" x14ac:dyDescent="0.3">
      <c r="C60" s="1"/>
      <c r="D60" s="1"/>
      <c r="E60" s="8"/>
    </row>
    <row r="61" spans="2:17" x14ac:dyDescent="0.3">
      <c r="J61" s="95"/>
      <c r="K61" s="95"/>
      <c r="L61" s="95"/>
      <c r="M61" s="95"/>
      <c r="N61" s="95"/>
      <c r="O61" s="95"/>
      <c r="P61" s="95"/>
    </row>
    <row r="62" spans="2:17" x14ac:dyDescent="0.3">
      <c r="J62" s="90" t="s">
        <v>18</v>
      </c>
      <c r="K62" s="90"/>
      <c r="L62" s="90"/>
      <c r="M62" s="90"/>
      <c r="N62" s="90"/>
      <c r="O62" s="90"/>
      <c r="P62" s="90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0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/>
      <c r="R2" s="2"/>
    </row>
    <row r="3" spans="2:18" x14ac:dyDescent="0.3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"/>
      <c r="R3" s="1"/>
    </row>
    <row r="4" spans="2:18" x14ac:dyDescent="0.3">
      <c r="C4" t="s">
        <v>0</v>
      </c>
      <c r="D4" s="96" t="s">
        <v>25</v>
      </c>
      <c r="E4" s="96"/>
      <c r="F4" s="96"/>
      <c r="G4" s="96"/>
      <c r="I4" t="s">
        <v>1</v>
      </c>
      <c r="J4" s="87" t="s">
        <v>184</v>
      </c>
      <c r="K4" s="87"/>
      <c r="M4" t="s">
        <v>2</v>
      </c>
      <c r="N4" s="88">
        <v>45588</v>
      </c>
      <c r="O4" s="8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7" t="s">
        <v>174</v>
      </c>
      <c r="E6" s="87"/>
      <c r="F6" s="87"/>
      <c r="G6" s="87"/>
      <c r="I6" s="75" t="s">
        <v>22</v>
      </c>
      <c r="J6" s="75"/>
      <c r="K6" s="98" t="s">
        <v>24</v>
      </c>
      <c r="L6" s="98"/>
      <c r="M6" s="98"/>
      <c r="N6" s="98"/>
      <c r="O6" s="98"/>
      <c r="P6" s="9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216</v>
      </c>
      <c r="D9" s="41" t="s">
        <v>187</v>
      </c>
      <c r="E9" s="43"/>
      <c r="F9" s="43"/>
      <c r="G9" s="43"/>
      <c r="H9" s="43"/>
      <c r="I9" s="44"/>
      <c r="J9" s="68">
        <v>45</v>
      </c>
      <c r="K9" s="23">
        <v>60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15</v>
      </c>
    </row>
    <row r="10" spans="2:18" x14ac:dyDescent="0.3">
      <c r="B10" s="6">
        <f>B9+1</f>
        <v>2</v>
      </c>
      <c r="C10" s="36" t="s">
        <v>217</v>
      </c>
      <c r="D10" s="41" t="s">
        <v>188</v>
      </c>
      <c r="E10" s="43"/>
      <c r="F10" s="43"/>
      <c r="G10" s="43"/>
      <c r="H10" s="43"/>
      <c r="I10" s="44"/>
      <c r="J10" s="68">
        <v>60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38" si="1">B10+1</f>
        <v>3</v>
      </c>
      <c r="C11" s="6" t="s">
        <v>218</v>
      </c>
      <c r="D11" s="55" t="s">
        <v>189</v>
      </c>
      <c r="E11" s="45"/>
      <c r="F11" s="45"/>
      <c r="G11" s="45"/>
      <c r="H11" s="45"/>
      <c r="I11" s="46"/>
      <c r="J11" s="33">
        <v>71</v>
      </c>
      <c r="K11" s="4">
        <v>92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23.285714285714285</v>
      </c>
    </row>
    <row r="12" spans="2:18" x14ac:dyDescent="0.3">
      <c r="B12" s="6">
        <f t="shared" si="1"/>
        <v>4</v>
      </c>
      <c r="C12" s="6" t="s">
        <v>219</v>
      </c>
      <c r="D12" s="41" t="s">
        <v>190</v>
      </c>
      <c r="E12" s="43"/>
      <c r="F12" s="43"/>
      <c r="G12" s="43"/>
      <c r="H12" s="43"/>
      <c r="I12" s="44"/>
      <c r="J12" s="68">
        <v>0</v>
      </c>
      <c r="K12" s="23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220</v>
      </c>
      <c r="D13" s="55" t="s">
        <v>191</v>
      </c>
      <c r="E13" s="45"/>
      <c r="F13" s="45"/>
      <c r="G13" s="45"/>
      <c r="H13" s="45"/>
      <c r="I13" s="46"/>
      <c r="J13" s="33">
        <v>95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3">
      <c r="B14" s="6">
        <f t="shared" si="1"/>
        <v>6</v>
      </c>
      <c r="C14" s="6" t="s">
        <v>221</v>
      </c>
      <c r="D14" s="42" t="s">
        <v>192</v>
      </c>
      <c r="E14" s="52"/>
      <c r="F14" s="52"/>
      <c r="G14" s="52"/>
      <c r="H14" s="52"/>
      <c r="I14" s="53"/>
      <c r="J14" s="68">
        <v>60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18.571428571428573</v>
      </c>
    </row>
    <row r="15" spans="2:18" x14ac:dyDescent="0.3">
      <c r="B15" s="6">
        <f t="shared" si="1"/>
        <v>7</v>
      </c>
      <c r="C15" s="6" t="s">
        <v>222</v>
      </c>
      <c r="D15" s="61" t="s">
        <v>193</v>
      </c>
      <c r="E15" s="38"/>
      <c r="F15" s="38"/>
      <c r="G15" s="38"/>
      <c r="H15" s="38"/>
      <c r="I15" s="39"/>
      <c r="J15" s="33">
        <v>92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27.428571428571427</v>
      </c>
    </row>
    <row r="16" spans="2:18" x14ac:dyDescent="0.3">
      <c r="B16" s="6">
        <f t="shared" si="1"/>
        <v>8</v>
      </c>
      <c r="C16" s="6" t="s">
        <v>223</v>
      </c>
      <c r="D16" s="47" t="s">
        <v>194</v>
      </c>
      <c r="E16" s="50"/>
      <c r="F16" s="50"/>
      <c r="G16" s="50"/>
      <c r="H16" s="50"/>
      <c r="I16" s="51"/>
      <c r="J16" s="33">
        <v>73</v>
      </c>
      <c r="K16" s="4">
        <v>79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21.714285714285715</v>
      </c>
    </row>
    <row r="17" spans="2:17" x14ac:dyDescent="0.3">
      <c r="B17" s="6">
        <f t="shared" si="1"/>
        <v>9</v>
      </c>
      <c r="C17" s="6" t="s">
        <v>224</v>
      </c>
      <c r="D17" s="55" t="s">
        <v>195</v>
      </c>
      <c r="E17" s="45"/>
      <c r="F17" s="45"/>
      <c r="G17" s="45"/>
      <c r="H17" s="45"/>
      <c r="I17" s="46"/>
      <c r="J17" s="68">
        <v>60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3">
      <c r="B18" s="6">
        <f t="shared" si="1"/>
        <v>10</v>
      </c>
      <c r="C18" s="6" t="s">
        <v>225</v>
      </c>
      <c r="D18" s="41" t="s">
        <v>196</v>
      </c>
      <c r="E18" s="43"/>
      <c r="F18" s="43"/>
      <c r="G18" s="43"/>
      <c r="H18" s="43"/>
      <c r="I18" s="44"/>
      <c r="J18" s="33">
        <v>90</v>
      </c>
      <c r="K18" s="23">
        <v>60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21.428571428571427</v>
      </c>
    </row>
    <row r="19" spans="2:17" x14ac:dyDescent="0.3">
      <c r="B19" s="6">
        <f t="shared" si="1"/>
        <v>11</v>
      </c>
      <c r="C19" s="6" t="s">
        <v>226</v>
      </c>
      <c r="D19" s="48" t="s">
        <v>197</v>
      </c>
      <c r="E19" s="47"/>
      <c r="F19" s="50"/>
      <c r="G19" s="50"/>
      <c r="H19" s="50"/>
      <c r="I19" s="51"/>
      <c r="J19" s="33">
        <v>95</v>
      </c>
      <c r="K19" s="4">
        <v>98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27.571428571428573</v>
      </c>
    </row>
    <row r="20" spans="2:17" x14ac:dyDescent="0.3">
      <c r="B20" s="6">
        <f t="shared" si="1"/>
        <v>12</v>
      </c>
      <c r="C20" s="6" t="s">
        <v>227</v>
      </c>
      <c r="D20" s="41" t="s">
        <v>198</v>
      </c>
      <c r="E20" s="43"/>
      <c r="F20" s="43"/>
      <c r="G20" s="43"/>
      <c r="H20" s="43"/>
      <c r="I20" s="44"/>
      <c r="J20" s="68">
        <v>60</v>
      </c>
      <c r="K20" s="23">
        <v>50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15.714285714285714</v>
      </c>
    </row>
    <row r="21" spans="2:17" x14ac:dyDescent="0.3">
      <c r="B21" s="6">
        <f t="shared" si="1"/>
        <v>13</v>
      </c>
      <c r="C21" s="28" t="s">
        <v>228</v>
      </c>
      <c r="D21" s="41" t="s">
        <v>199</v>
      </c>
      <c r="E21" s="43"/>
      <c r="F21" s="43"/>
      <c r="G21" s="43"/>
      <c r="H21" s="43"/>
      <c r="I21" s="44"/>
      <c r="J21" s="68">
        <v>55</v>
      </c>
      <c r="K21" s="4">
        <v>76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SUM(K21:P21)/7</f>
        <v>10.857142857142858</v>
      </c>
    </row>
    <row r="22" spans="2:17" x14ac:dyDescent="0.3">
      <c r="B22" s="6">
        <f t="shared" si="1"/>
        <v>14</v>
      </c>
      <c r="C22" s="6" t="s">
        <v>229</v>
      </c>
      <c r="D22" s="49" t="s">
        <v>200</v>
      </c>
      <c r="E22" s="47"/>
      <c r="F22" s="50"/>
      <c r="G22" s="50"/>
      <c r="H22" s="50"/>
      <c r="I22" s="51"/>
      <c r="J22" s="68">
        <v>45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20.714285714285715</v>
      </c>
    </row>
    <row r="23" spans="2:17" x14ac:dyDescent="0.3">
      <c r="B23" s="6">
        <f t="shared" si="1"/>
        <v>15</v>
      </c>
      <c r="C23" s="6" t="s">
        <v>230</v>
      </c>
      <c r="D23" s="7" t="s">
        <v>201</v>
      </c>
      <c r="E23" s="37"/>
      <c r="F23" s="38"/>
      <c r="G23" s="38"/>
      <c r="H23" s="38"/>
      <c r="I23" s="39"/>
      <c r="J23" s="33">
        <v>98</v>
      </c>
      <c r="K23" s="23">
        <v>60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22.571428571428573</v>
      </c>
    </row>
    <row r="24" spans="2:17" x14ac:dyDescent="0.3">
      <c r="B24" s="6">
        <f t="shared" si="1"/>
        <v>16</v>
      </c>
      <c r="C24" s="6" t="s">
        <v>76</v>
      </c>
      <c r="D24" s="40" t="s">
        <v>47</v>
      </c>
      <c r="E24" s="41"/>
      <c r="F24" s="43"/>
      <c r="G24" s="43"/>
      <c r="H24" s="43"/>
      <c r="I24" s="44"/>
      <c r="J24" s="33">
        <v>90</v>
      </c>
      <c r="K24" s="4">
        <v>91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25.857142857142858</v>
      </c>
    </row>
    <row r="25" spans="2:17" x14ac:dyDescent="0.3">
      <c r="B25" s="6">
        <f t="shared" si="1"/>
        <v>17</v>
      </c>
      <c r="C25" s="6" t="s">
        <v>231</v>
      </c>
      <c r="D25" s="55" t="s">
        <v>202</v>
      </c>
      <c r="E25" s="45"/>
      <c r="F25" s="45"/>
      <c r="G25" s="45"/>
      <c r="H25" s="45"/>
      <c r="I25" s="46"/>
      <c r="J25" s="68">
        <v>53</v>
      </c>
      <c r="K25" s="23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7.5714285714285712</v>
      </c>
    </row>
    <row r="26" spans="2:17" x14ac:dyDescent="0.3">
      <c r="B26" s="6">
        <f t="shared" si="1"/>
        <v>18</v>
      </c>
      <c r="C26" s="6" t="s">
        <v>237</v>
      </c>
      <c r="D26" s="41" t="s">
        <v>203</v>
      </c>
      <c r="E26" s="43"/>
      <c r="F26" s="43"/>
      <c r="G26" s="43"/>
      <c r="H26" s="43"/>
      <c r="I26" s="44"/>
      <c r="J26" s="33">
        <v>100</v>
      </c>
      <c r="K26" s="23">
        <v>60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ref="Q26:Q38" si="2">SUM(J26:P26)/7</f>
        <v>22.857142857142858</v>
      </c>
    </row>
    <row r="27" spans="2:17" x14ac:dyDescent="0.3">
      <c r="B27" s="6">
        <f t="shared" si="1"/>
        <v>19</v>
      </c>
      <c r="C27" s="6" t="s">
        <v>232</v>
      </c>
      <c r="D27" s="55" t="s">
        <v>204</v>
      </c>
      <c r="E27" s="45"/>
      <c r="F27" s="45"/>
      <c r="G27" s="45"/>
      <c r="H27" s="45"/>
      <c r="I27" s="46"/>
      <c r="J27" s="68">
        <v>50</v>
      </c>
      <c r="K27" s="23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7.1428571428571432</v>
      </c>
    </row>
    <row r="28" spans="2:17" x14ac:dyDescent="0.3">
      <c r="B28" s="6">
        <f t="shared" si="1"/>
        <v>20</v>
      </c>
      <c r="C28" s="6" t="s">
        <v>233</v>
      </c>
      <c r="D28" s="41" t="s">
        <v>205</v>
      </c>
      <c r="E28" s="43"/>
      <c r="F28" s="43"/>
      <c r="G28" s="43"/>
      <c r="H28" s="43"/>
      <c r="I28" s="44"/>
      <c r="J28" s="33">
        <v>100</v>
      </c>
      <c r="K28" s="23">
        <v>60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22.857142857142858</v>
      </c>
    </row>
    <row r="29" spans="2:17" x14ac:dyDescent="0.3">
      <c r="B29" s="6">
        <f t="shared" si="1"/>
        <v>21</v>
      </c>
      <c r="C29" s="6" t="s">
        <v>234</v>
      </c>
      <c r="D29" s="62" t="s">
        <v>206</v>
      </c>
      <c r="E29" s="58"/>
      <c r="F29" s="58"/>
      <c r="G29" s="58"/>
      <c r="H29" s="58"/>
      <c r="I29" s="59"/>
      <c r="J29" s="33">
        <v>94</v>
      </c>
      <c r="K29" s="23">
        <v>60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22</v>
      </c>
    </row>
    <row r="30" spans="2:17" x14ac:dyDescent="0.3">
      <c r="B30" s="6">
        <f t="shared" si="1"/>
        <v>22</v>
      </c>
      <c r="C30" s="6" t="s">
        <v>235</v>
      </c>
      <c r="D30" s="40" t="s">
        <v>207</v>
      </c>
      <c r="E30" s="41"/>
      <c r="F30" s="43"/>
      <c r="G30" s="43"/>
      <c r="H30" s="43"/>
      <c r="I30" s="44"/>
      <c r="J30" s="33">
        <v>91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27.285714285714285</v>
      </c>
    </row>
    <row r="31" spans="2:17" x14ac:dyDescent="0.3">
      <c r="B31" s="6">
        <f t="shared" si="1"/>
        <v>23</v>
      </c>
      <c r="C31" s="6" t="s">
        <v>236</v>
      </c>
      <c r="D31" s="40" t="s">
        <v>208</v>
      </c>
      <c r="E31" s="41"/>
      <c r="F31" s="43"/>
      <c r="G31" s="43"/>
      <c r="H31" s="43"/>
      <c r="I31" s="44"/>
      <c r="J31" s="33">
        <v>83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26.142857142857142</v>
      </c>
    </row>
    <row r="32" spans="2:17" x14ac:dyDescent="0.3">
      <c r="B32" s="6">
        <f t="shared" si="1"/>
        <v>24</v>
      </c>
      <c r="C32" s="6" t="s">
        <v>238</v>
      </c>
      <c r="D32" s="60" t="s">
        <v>209</v>
      </c>
      <c r="E32" s="54"/>
      <c r="F32" s="56"/>
      <c r="G32" s="56"/>
      <c r="H32" s="56"/>
      <c r="I32" s="57"/>
      <c r="J32" s="33">
        <v>77</v>
      </c>
      <c r="K32" s="23">
        <v>60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19.571428571428573</v>
      </c>
    </row>
    <row r="33" spans="2:17" x14ac:dyDescent="0.3">
      <c r="B33" s="6">
        <f t="shared" si="1"/>
        <v>25</v>
      </c>
      <c r="C33" s="6" t="s">
        <v>78</v>
      </c>
      <c r="D33" s="41" t="s">
        <v>210</v>
      </c>
      <c r="E33" s="43"/>
      <c r="F33" s="43"/>
      <c r="G33" s="43"/>
      <c r="H33" s="43"/>
      <c r="I33" s="44"/>
      <c r="J33" s="33">
        <v>85</v>
      </c>
      <c r="K33" s="23">
        <v>60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20.714285714285715</v>
      </c>
    </row>
    <row r="34" spans="2:17" x14ac:dyDescent="0.3">
      <c r="B34" s="6">
        <f t="shared" si="1"/>
        <v>26</v>
      </c>
      <c r="C34" s="6" t="s">
        <v>239</v>
      </c>
      <c r="D34" s="47" t="s">
        <v>211</v>
      </c>
      <c r="E34" s="50"/>
      <c r="F34" s="50"/>
      <c r="G34" s="50"/>
      <c r="H34" s="50"/>
      <c r="I34" s="51"/>
      <c r="J34" s="33">
        <v>94</v>
      </c>
      <c r="K34" s="4">
        <v>92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26.571428571428573</v>
      </c>
    </row>
    <row r="35" spans="2:17" x14ac:dyDescent="0.3">
      <c r="B35" s="6">
        <f t="shared" si="1"/>
        <v>27</v>
      </c>
      <c r="C35" s="6" t="s">
        <v>240</v>
      </c>
      <c r="D35" s="40" t="s">
        <v>212</v>
      </c>
      <c r="E35" s="41"/>
      <c r="F35" s="43"/>
      <c r="G35" s="43"/>
      <c r="H35" s="43"/>
      <c r="I35" s="44"/>
      <c r="J35" s="68">
        <v>50</v>
      </c>
      <c r="K35" s="23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7.1428571428571432</v>
      </c>
    </row>
    <row r="36" spans="2:17" x14ac:dyDescent="0.3">
      <c r="B36" s="6">
        <f t="shared" si="1"/>
        <v>28</v>
      </c>
      <c r="C36" s="6" t="s">
        <v>241</v>
      </c>
      <c r="D36" s="55" t="s">
        <v>213</v>
      </c>
      <c r="E36" s="45"/>
      <c r="F36" s="45"/>
      <c r="G36" s="45"/>
      <c r="H36" s="45"/>
      <c r="I36" s="46"/>
      <c r="J36" s="68">
        <v>60</v>
      </c>
      <c r="K36" s="23">
        <v>55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16.428571428571427</v>
      </c>
    </row>
    <row r="37" spans="2:17" x14ac:dyDescent="0.3">
      <c r="B37" s="6">
        <f t="shared" si="1"/>
        <v>29</v>
      </c>
      <c r="C37" s="6" t="s">
        <v>242</v>
      </c>
      <c r="D37" s="41" t="s">
        <v>214</v>
      </c>
      <c r="E37" s="43"/>
      <c r="F37" s="43"/>
      <c r="G37" s="43"/>
      <c r="H37" s="43"/>
      <c r="I37" s="44"/>
      <c r="J37" s="33">
        <v>91</v>
      </c>
      <c r="K37" s="23">
        <v>60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21.571428571428573</v>
      </c>
    </row>
    <row r="38" spans="2:17" x14ac:dyDescent="0.3">
      <c r="B38" s="6">
        <f t="shared" si="1"/>
        <v>30</v>
      </c>
      <c r="C38" s="6" t="s">
        <v>243</v>
      </c>
      <c r="D38" s="41" t="s">
        <v>215</v>
      </c>
      <c r="E38" s="43"/>
      <c r="F38" s="43"/>
      <c r="G38" s="43"/>
      <c r="H38" s="43"/>
      <c r="I38" s="44"/>
      <c r="J38" s="33">
        <v>82</v>
      </c>
      <c r="K38" s="4">
        <v>84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2"/>
        <v>23.714285714285715</v>
      </c>
    </row>
    <row r="39" spans="2:17" x14ac:dyDescent="0.3">
      <c r="B39" s="6"/>
      <c r="C39" s="6"/>
      <c r="D39" s="97"/>
      <c r="E39" s="97"/>
      <c r="F39" s="97"/>
      <c r="G39" s="97"/>
      <c r="H39" s="97"/>
      <c r="I39" s="9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/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/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/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/>
      <c r="C53" s="3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75"/>
      <c r="D54" s="75"/>
      <c r="E54" s="1"/>
      <c r="H54" s="92" t="s">
        <v>19</v>
      </c>
      <c r="I54" s="92"/>
      <c r="J54" s="11">
        <f>COUNTIF(J9:J53,"&gt;=70")</f>
        <v>18</v>
      </c>
      <c r="K54" s="11">
        <f t="shared" ref="K54:P54" si="4">COUNTIF(K9:K53,"&gt;=70")</f>
        <v>15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75"/>
      <c r="D55" s="75"/>
      <c r="E55" s="8"/>
      <c r="H55" s="93" t="s">
        <v>20</v>
      </c>
      <c r="I55" s="93"/>
      <c r="J55" s="12">
        <f>COUNTIF(J9:J53,"&lt;70")</f>
        <v>12</v>
      </c>
      <c r="K55" s="12">
        <f t="shared" ref="K55:Q55" si="6">COUNTIF(K9:K53,"&lt;70")</f>
        <v>15</v>
      </c>
      <c r="L55" s="12">
        <f t="shared" si="6"/>
        <v>30</v>
      </c>
      <c r="M55" s="12">
        <f t="shared" si="6"/>
        <v>30</v>
      </c>
      <c r="N55" s="12">
        <f t="shared" si="6"/>
        <v>30</v>
      </c>
      <c r="O55" s="12">
        <f t="shared" si="6"/>
        <v>30</v>
      </c>
      <c r="P55" s="12">
        <f t="shared" si="6"/>
        <v>30</v>
      </c>
      <c r="Q55" s="12">
        <f t="shared" si="6"/>
        <v>45</v>
      </c>
    </row>
    <row r="56" spans="2:17" x14ac:dyDescent="0.3">
      <c r="C56" s="75"/>
      <c r="D56" s="75"/>
      <c r="E56" s="75"/>
      <c r="H56" s="93" t="s">
        <v>21</v>
      </c>
      <c r="I56" s="93"/>
      <c r="J56" s="12">
        <f>COUNT(J9:J53)</f>
        <v>30</v>
      </c>
      <c r="K56" s="12">
        <f t="shared" ref="K56:Q56" si="7">COUNT(K9:K53)</f>
        <v>30</v>
      </c>
      <c r="L56" s="12">
        <f t="shared" si="7"/>
        <v>30</v>
      </c>
      <c r="M56" s="12">
        <f t="shared" si="7"/>
        <v>30</v>
      </c>
      <c r="N56" s="12">
        <f t="shared" si="7"/>
        <v>30</v>
      </c>
      <c r="O56" s="12">
        <f t="shared" si="7"/>
        <v>30</v>
      </c>
      <c r="P56" s="12">
        <f t="shared" si="7"/>
        <v>30</v>
      </c>
      <c r="Q56" s="12">
        <f t="shared" si="7"/>
        <v>45</v>
      </c>
    </row>
    <row r="57" spans="2:17" x14ac:dyDescent="0.3">
      <c r="C57" s="75"/>
      <c r="D57" s="75"/>
      <c r="E57" s="1"/>
      <c r="H57" s="94" t="s">
        <v>16</v>
      </c>
      <c r="I57" s="94"/>
      <c r="J57" s="13">
        <f>J54/J56</f>
        <v>0.6</v>
      </c>
      <c r="K57" s="14">
        <f t="shared" ref="K57:Q57" si="8">K54/K56</f>
        <v>0.5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75"/>
      <c r="D58" s="75"/>
      <c r="E58" s="1"/>
      <c r="H58" s="94" t="s">
        <v>17</v>
      </c>
      <c r="I58" s="94"/>
      <c r="J58" s="13">
        <f>J55/J56</f>
        <v>0.4</v>
      </c>
      <c r="K58" s="13">
        <f t="shared" ref="K58:Q58" si="9">K55/K56</f>
        <v>0.5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75"/>
      <c r="D59" s="75"/>
      <c r="E59" s="8"/>
    </row>
    <row r="60" spans="2:17" x14ac:dyDescent="0.3">
      <c r="C60" s="1"/>
      <c r="D60" s="1"/>
      <c r="E60" s="8"/>
    </row>
    <row r="61" spans="2:17" x14ac:dyDescent="0.3">
      <c r="J61" s="95"/>
      <c r="K61" s="95"/>
      <c r="L61" s="95"/>
      <c r="M61" s="95"/>
      <c r="N61" s="95"/>
      <c r="O61" s="95"/>
      <c r="P61" s="95"/>
    </row>
    <row r="62" spans="2:17" x14ac:dyDescent="0.3">
      <c r="J62" s="90" t="s">
        <v>18</v>
      </c>
      <c r="K62" s="90"/>
      <c r="L62" s="90"/>
      <c r="M62" s="90"/>
      <c r="N62" s="90"/>
      <c r="O62" s="90"/>
      <c r="P62" s="90"/>
    </row>
  </sheetData>
  <mergeCells count="37">
    <mergeCell ref="K6:P6"/>
    <mergeCell ref="D8:I8"/>
    <mergeCell ref="B2:P2"/>
    <mergeCell ref="C3:P3"/>
    <mergeCell ref="D4:G4"/>
    <mergeCell ref="J4:K4"/>
    <mergeCell ref="N4:O4"/>
    <mergeCell ref="D6:G6"/>
    <mergeCell ref="I6:J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3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/>
      <c r="R2" s="2"/>
    </row>
    <row r="3" spans="2:18" x14ac:dyDescent="0.3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"/>
      <c r="R3" s="1"/>
    </row>
    <row r="4" spans="2:18" x14ac:dyDescent="0.3">
      <c r="C4" t="s">
        <v>0</v>
      </c>
      <c r="D4" s="96" t="s">
        <v>25</v>
      </c>
      <c r="E4" s="96"/>
      <c r="F4" s="96"/>
      <c r="G4" s="96"/>
      <c r="I4" t="s">
        <v>1</v>
      </c>
      <c r="J4" s="87" t="s">
        <v>177</v>
      </c>
      <c r="K4" s="87"/>
      <c r="M4" t="s">
        <v>2</v>
      </c>
      <c r="N4" s="88">
        <v>45588</v>
      </c>
      <c r="O4" s="8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7" t="s">
        <v>174</v>
      </c>
      <c r="E6" s="87"/>
      <c r="F6" s="87"/>
      <c r="G6" s="87"/>
      <c r="I6" s="75" t="s">
        <v>22</v>
      </c>
      <c r="J6" s="75"/>
      <c r="K6" s="98" t="s">
        <v>24</v>
      </c>
      <c r="L6" s="98"/>
      <c r="M6" s="98"/>
      <c r="N6" s="98"/>
      <c r="O6" s="98"/>
      <c r="P6" s="9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9" t="s">
        <v>5</v>
      </c>
      <c r="E8" s="89"/>
      <c r="F8" s="89"/>
      <c r="G8" s="89"/>
      <c r="H8" s="89"/>
      <c r="I8" s="8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56</v>
      </c>
      <c r="D9" s="81" t="s">
        <v>27</v>
      </c>
      <c r="E9" s="82" t="s">
        <v>27</v>
      </c>
      <c r="F9" s="82" t="s">
        <v>27</v>
      </c>
      <c r="G9" s="82" t="s">
        <v>27</v>
      </c>
      <c r="H9" s="82" t="s">
        <v>27</v>
      </c>
      <c r="I9" s="83" t="s">
        <v>27</v>
      </c>
      <c r="J9" s="29">
        <v>92</v>
      </c>
      <c r="K9" s="23">
        <v>50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20.285714285714285</v>
      </c>
    </row>
    <row r="10" spans="2:18" x14ac:dyDescent="0.3">
      <c r="B10" s="6">
        <f>B9+1</f>
        <v>2</v>
      </c>
      <c r="C10" s="6" t="s">
        <v>86</v>
      </c>
      <c r="D10" s="5" t="s">
        <v>85</v>
      </c>
      <c r="J10" s="29">
        <v>85</v>
      </c>
      <c r="K10" s="23">
        <v>45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18.571428571428573</v>
      </c>
    </row>
    <row r="11" spans="2:18" x14ac:dyDescent="0.3">
      <c r="B11" s="6">
        <f t="shared" ref="B11:B41" si="1">B10+1</f>
        <v>3</v>
      </c>
      <c r="C11" s="6" t="s">
        <v>57</v>
      </c>
      <c r="D11" s="81" t="s">
        <v>28</v>
      </c>
      <c r="E11" s="82" t="s">
        <v>28</v>
      </c>
      <c r="F11" s="82" t="s">
        <v>28</v>
      </c>
      <c r="G11" s="82" t="s">
        <v>28</v>
      </c>
      <c r="H11" s="82" t="s">
        <v>28</v>
      </c>
      <c r="I11" s="83" t="s">
        <v>28</v>
      </c>
      <c r="J11" s="29">
        <v>100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3">
      <c r="B12" s="6">
        <f t="shared" si="1"/>
        <v>4</v>
      </c>
      <c r="C12" s="6" t="s">
        <v>58</v>
      </c>
      <c r="D12" s="16" t="s">
        <v>29</v>
      </c>
      <c r="E12" s="17"/>
      <c r="F12" s="17"/>
      <c r="G12" s="17"/>
      <c r="H12" s="17"/>
      <c r="I12" s="18"/>
      <c r="J12" s="29">
        <v>96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25.857142857142858</v>
      </c>
    </row>
    <row r="13" spans="2:18" x14ac:dyDescent="0.3">
      <c r="B13" s="6">
        <f t="shared" si="1"/>
        <v>5</v>
      </c>
      <c r="C13" s="6" t="s">
        <v>59</v>
      </c>
      <c r="D13" s="16" t="s">
        <v>30</v>
      </c>
      <c r="E13" s="17"/>
      <c r="F13" s="17"/>
      <c r="G13" s="17"/>
      <c r="H13" s="17"/>
      <c r="I13" s="18"/>
      <c r="J13" s="29">
        <v>100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3">
      <c r="B14" s="6">
        <f t="shared" si="1"/>
        <v>6</v>
      </c>
      <c r="C14" s="6" t="s">
        <v>60</v>
      </c>
      <c r="D14" s="16" t="s">
        <v>31</v>
      </c>
      <c r="E14" s="17"/>
      <c r="F14" s="17"/>
      <c r="G14" s="17"/>
      <c r="H14" s="17"/>
      <c r="I14" s="18"/>
      <c r="J14" s="29">
        <v>98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</v>
      </c>
    </row>
    <row r="15" spans="2:18" x14ac:dyDescent="0.3">
      <c r="B15" s="6">
        <f t="shared" si="1"/>
        <v>7</v>
      </c>
      <c r="C15" s="6" t="s">
        <v>61</v>
      </c>
      <c r="D15" s="16" t="s">
        <v>32</v>
      </c>
      <c r="E15" s="17"/>
      <c r="F15" s="17"/>
      <c r="G15" s="17"/>
      <c r="H15" s="17"/>
      <c r="I15" s="18"/>
      <c r="J15" s="29">
        <v>100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18" x14ac:dyDescent="0.3">
      <c r="B16" s="6">
        <f t="shared" si="1"/>
        <v>8</v>
      </c>
      <c r="C16" s="6" t="s">
        <v>62</v>
      </c>
      <c r="D16" s="16" t="s">
        <v>33</v>
      </c>
      <c r="E16" s="17"/>
      <c r="F16" s="17"/>
      <c r="G16" s="17"/>
      <c r="H16" s="17"/>
      <c r="I16" s="18"/>
      <c r="J16" s="29">
        <v>96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26.571428571428573</v>
      </c>
    </row>
    <row r="17" spans="2:17" x14ac:dyDescent="0.3">
      <c r="B17" s="6">
        <f t="shared" si="1"/>
        <v>9</v>
      </c>
      <c r="C17" s="6" t="s">
        <v>70</v>
      </c>
      <c r="D17" s="16" t="s">
        <v>34</v>
      </c>
      <c r="E17" s="17"/>
      <c r="F17" s="17"/>
      <c r="G17" s="17"/>
      <c r="H17" s="17"/>
      <c r="I17" s="18"/>
      <c r="J17" s="29">
        <v>92</v>
      </c>
      <c r="K17" s="23">
        <v>63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3">
      <c r="B18" s="6">
        <f t="shared" si="1"/>
        <v>10</v>
      </c>
      <c r="C18" s="6" t="s">
        <v>63</v>
      </c>
      <c r="D18" s="16" t="s">
        <v>35</v>
      </c>
      <c r="E18" s="17"/>
      <c r="F18" s="17"/>
      <c r="G18" s="17"/>
      <c r="H18" s="17"/>
      <c r="I18" s="18"/>
      <c r="J18" s="29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64</v>
      </c>
      <c r="D19" s="16" t="s">
        <v>36</v>
      </c>
      <c r="E19" s="17"/>
      <c r="F19" s="17"/>
      <c r="G19" s="17"/>
      <c r="H19" s="17"/>
      <c r="I19" s="18"/>
      <c r="J19" s="29">
        <v>100</v>
      </c>
      <c r="K19" s="4">
        <v>74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24.857142857142858</v>
      </c>
    </row>
    <row r="20" spans="2:17" x14ac:dyDescent="0.3">
      <c r="B20" s="6">
        <f t="shared" si="1"/>
        <v>12</v>
      </c>
      <c r="C20" s="6" t="s">
        <v>65</v>
      </c>
      <c r="D20" s="16" t="s">
        <v>37</v>
      </c>
      <c r="E20" s="17"/>
      <c r="F20" s="17"/>
      <c r="G20" s="17"/>
      <c r="H20" s="17"/>
      <c r="I20" s="18"/>
      <c r="J20" s="29">
        <v>100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3">
      <c r="B21" s="6">
        <f t="shared" si="1"/>
        <v>13</v>
      </c>
      <c r="C21" s="6" t="s">
        <v>66</v>
      </c>
      <c r="D21" s="16" t="s">
        <v>38</v>
      </c>
      <c r="E21" s="17"/>
      <c r="F21" s="17"/>
      <c r="G21" s="17"/>
      <c r="H21" s="17"/>
      <c r="I21" s="18"/>
      <c r="J21" s="29">
        <v>100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">
      <c r="B22" s="6">
        <f t="shared" si="1"/>
        <v>14</v>
      </c>
      <c r="C22" s="6" t="s">
        <v>67</v>
      </c>
      <c r="D22" s="16" t="s">
        <v>39</v>
      </c>
      <c r="E22" s="17"/>
      <c r="F22" s="17"/>
      <c r="G22" s="17"/>
      <c r="H22" s="17"/>
      <c r="I22" s="18"/>
      <c r="J22" s="29">
        <v>88</v>
      </c>
      <c r="K22" s="23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12.571428571428571</v>
      </c>
    </row>
    <row r="23" spans="2:17" x14ac:dyDescent="0.3">
      <c r="B23" s="6">
        <f t="shared" si="1"/>
        <v>15</v>
      </c>
      <c r="C23" s="6" t="s">
        <v>68</v>
      </c>
      <c r="D23" s="16" t="s">
        <v>40</v>
      </c>
      <c r="E23" s="17"/>
      <c r="F23" s="17"/>
      <c r="G23" s="17"/>
      <c r="H23" s="17"/>
      <c r="I23" s="18"/>
      <c r="J23" s="29">
        <v>100</v>
      </c>
      <c r="K23" s="23">
        <v>55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22.142857142857142</v>
      </c>
    </row>
    <row r="24" spans="2:17" x14ac:dyDescent="0.3">
      <c r="B24" s="6">
        <f t="shared" si="1"/>
        <v>16</v>
      </c>
      <c r="C24" s="6" t="s">
        <v>69</v>
      </c>
      <c r="D24" s="16" t="s">
        <v>41</v>
      </c>
      <c r="E24" s="17"/>
      <c r="F24" s="17"/>
      <c r="G24" s="17"/>
      <c r="H24" s="17"/>
      <c r="I24" s="18"/>
      <c r="J24" s="29">
        <v>93</v>
      </c>
      <c r="K24" s="23">
        <v>45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19.714285714285715</v>
      </c>
    </row>
    <row r="25" spans="2:17" x14ac:dyDescent="0.3">
      <c r="B25" s="6">
        <f t="shared" si="1"/>
        <v>17</v>
      </c>
      <c r="C25" s="6" t="s">
        <v>71</v>
      </c>
      <c r="D25" s="16" t="s">
        <v>42</v>
      </c>
      <c r="E25" s="17"/>
      <c r="F25" s="17"/>
      <c r="G25" s="17"/>
      <c r="H25" s="17"/>
      <c r="I25" s="18"/>
      <c r="J25" s="29">
        <v>100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72</v>
      </c>
      <c r="D26" s="16" t="s">
        <v>43</v>
      </c>
      <c r="E26" s="17"/>
      <c r="F26" s="17"/>
      <c r="G26" s="17"/>
      <c r="H26" s="17"/>
      <c r="I26" s="18"/>
      <c r="J26" s="23">
        <v>65</v>
      </c>
      <c r="K26" s="23">
        <v>45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15.714285714285714</v>
      </c>
    </row>
    <row r="27" spans="2:17" x14ac:dyDescent="0.3">
      <c r="B27" s="6">
        <f t="shared" si="1"/>
        <v>19</v>
      </c>
      <c r="C27" s="6" t="s">
        <v>73</v>
      </c>
      <c r="D27" s="16" t="s">
        <v>44</v>
      </c>
      <c r="E27" s="17"/>
      <c r="F27" s="17"/>
      <c r="G27" s="17"/>
      <c r="H27" s="17"/>
      <c r="I27" s="18"/>
      <c r="J27" s="29">
        <v>95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" si="2">SUM(J27:P27)/7</f>
        <v>25.714285714285715</v>
      </c>
    </row>
    <row r="28" spans="2:17" x14ac:dyDescent="0.3">
      <c r="B28" s="6">
        <f t="shared" si="1"/>
        <v>20</v>
      </c>
      <c r="C28" s="6" t="s">
        <v>74</v>
      </c>
      <c r="D28" s="16" t="s">
        <v>45</v>
      </c>
      <c r="E28" s="17"/>
      <c r="F28" s="17"/>
      <c r="G28" s="17"/>
      <c r="H28" s="17"/>
      <c r="I28" s="18"/>
      <c r="J28" s="29">
        <v>100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27.142857142857142</v>
      </c>
    </row>
    <row r="29" spans="2:17" x14ac:dyDescent="0.3">
      <c r="B29" s="6">
        <f t="shared" si="1"/>
        <v>21</v>
      </c>
      <c r="C29" s="6" t="s">
        <v>75</v>
      </c>
      <c r="D29" s="16" t="s">
        <v>46</v>
      </c>
      <c r="E29" s="17"/>
      <c r="F29" s="17"/>
      <c r="G29" s="17"/>
      <c r="H29" s="17"/>
      <c r="I29" s="18"/>
      <c r="J29" s="29">
        <v>100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27.142857142857142</v>
      </c>
    </row>
    <row r="30" spans="2:17" x14ac:dyDescent="0.3">
      <c r="B30" s="6">
        <f t="shared" si="1"/>
        <v>22</v>
      </c>
      <c r="C30" s="6" t="s">
        <v>179</v>
      </c>
      <c r="D30" s="16" t="s">
        <v>178</v>
      </c>
      <c r="E30" s="17"/>
      <c r="F30" s="17"/>
      <c r="G30" s="17"/>
      <c r="H30" s="17"/>
      <c r="I30" s="18"/>
      <c r="J30" s="23">
        <v>51</v>
      </c>
      <c r="K30" s="23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7.2857142857142856</v>
      </c>
    </row>
    <row r="31" spans="2:17" x14ac:dyDescent="0.3">
      <c r="B31" s="6">
        <f t="shared" si="1"/>
        <v>23</v>
      </c>
      <c r="C31" s="6" t="s">
        <v>77</v>
      </c>
      <c r="D31" s="16" t="s">
        <v>48</v>
      </c>
      <c r="E31" s="17"/>
      <c r="F31" s="17"/>
      <c r="G31" s="17"/>
      <c r="H31" s="17"/>
      <c r="I31" s="18"/>
      <c r="J31" s="23">
        <v>47</v>
      </c>
      <c r="K31" s="23">
        <v>20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9.5714285714285712</v>
      </c>
    </row>
    <row r="32" spans="2:17" x14ac:dyDescent="0.3">
      <c r="B32" s="6">
        <f t="shared" si="1"/>
        <v>24</v>
      </c>
      <c r="C32" s="6" t="s">
        <v>88</v>
      </c>
      <c r="D32" s="16" t="s">
        <v>87</v>
      </c>
      <c r="E32" s="17"/>
      <c r="F32" s="17"/>
      <c r="G32" s="17"/>
      <c r="H32" s="17"/>
      <c r="I32" s="18"/>
      <c r="J32" s="29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2:17" x14ac:dyDescent="0.3">
      <c r="B33" s="6">
        <f t="shared" si="1"/>
        <v>25</v>
      </c>
      <c r="C33" s="28" t="s">
        <v>181</v>
      </c>
      <c r="D33" s="35" t="s">
        <v>180</v>
      </c>
      <c r="J33" s="23">
        <v>23</v>
      </c>
      <c r="K33" s="23">
        <v>16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5.5714285714285712</v>
      </c>
    </row>
    <row r="34" spans="2:17" x14ac:dyDescent="0.3">
      <c r="B34" s="6">
        <f t="shared" si="1"/>
        <v>26</v>
      </c>
      <c r="C34" s="6" t="s">
        <v>78</v>
      </c>
      <c r="D34" s="16" t="s">
        <v>49</v>
      </c>
      <c r="E34" s="17"/>
      <c r="F34" s="17"/>
      <c r="G34" s="17"/>
      <c r="H34" s="17"/>
      <c r="I34" s="18"/>
      <c r="J34" s="29">
        <v>96</v>
      </c>
      <c r="K34" s="4">
        <v>84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25.714285714285715</v>
      </c>
    </row>
    <row r="35" spans="2:17" x14ac:dyDescent="0.3">
      <c r="B35" s="6">
        <f t="shared" si="1"/>
        <v>27</v>
      </c>
      <c r="C35" s="6" t="s">
        <v>79</v>
      </c>
      <c r="D35" s="16" t="s">
        <v>50</v>
      </c>
      <c r="E35" s="17"/>
      <c r="F35" s="17"/>
      <c r="G35" s="17"/>
      <c r="H35" s="17"/>
      <c r="I35" s="18"/>
      <c r="J35" s="29">
        <v>100</v>
      </c>
      <c r="K35" s="23">
        <v>55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22.142857142857142</v>
      </c>
    </row>
    <row r="36" spans="2:17" x14ac:dyDescent="0.3">
      <c r="B36" s="6">
        <f t="shared" si="1"/>
        <v>28</v>
      </c>
      <c r="C36" s="6" t="s">
        <v>80</v>
      </c>
      <c r="D36" s="16" t="s">
        <v>51</v>
      </c>
      <c r="E36" s="17"/>
      <c r="F36" s="17"/>
      <c r="G36" s="17"/>
      <c r="H36" s="17"/>
      <c r="I36" s="18"/>
      <c r="J36" s="29">
        <v>96</v>
      </c>
      <c r="K36" s="23">
        <v>50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20.857142857142858</v>
      </c>
    </row>
    <row r="37" spans="2:17" x14ac:dyDescent="0.3">
      <c r="B37" s="6">
        <f t="shared" si="1"/>
        <v>29</v>
      </c>
      <c r="C37" s="6" t="s">
        <v>81</v>
      </c>
      <c r="D37" s="20" t="s">
        <v>52</v>
      </c>
      <c r="E37" s="21"/>
      <c r="F37" s="21"/>
      <c r="G37" s="21"/>
      <c r="H37" s="21"/>
      <c r="I37" s="22"/>
      <c r="J37" s="29">
        <v>85</v>
      </c>
      <c r="K37" s="23">
        <v>45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18.571428571428573</v>
      </c>
    </row>
    <row r="38" spans="2:17" x14ac:dyDescent="0.3">
      <c r="B38" s="6">
        <f t="shared" si="1"/>
        <v>30</v>
      </c>
      <c r="C38" s="28" t="s">
        <v>183</v>
      </c>
      <c r="D38" s="35" t="s">
        <v>182</v>
      </c>
      <c r="J38" s="23">
        <v>0</v>
      </c>
      <c r="K38" s="23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 t="s">
        <v>82</v>
      </c>
      <c r="D39" s="20" t="s">
        <v>53</v>
      </c>
      <c r="E39" s="21"/>
      <c r="F39" s="21"/>
      <c r="G39" s="21"/>
      <c r="H39" s="21"/>
      <c r="I39" s="22"/>
      <c r="J39" s="29">
        <v>98</v>
      </c>
      <c r="K39" s="23">
        <v>55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21.857142857142858</v>
      </c>
    </row>
    <row r="40" spans="2:17" x14ac:dyDescent="0.3">
      <c r="B40" s="6">
        <f t="shared" si="1"/>
        <v>32</v>
      </c>
      <c r="C40" s="6" t="s">
        <v>83</v>
      </c>
      <c r="D40" s="20" t="s">
        <v>54</v>
      </c>
      <c r="E40" s="21"/>
      <c r="F40" s="21"/>
      <c r="G40" s="21"/>
      <c r="H40" s="21"/>
      <c r="I40" s="22"/>
      <c r="J40" s="23">
        <v>55</v>
      </c>
      <c r="K40" s="23">
        <v>45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6" t="s">
        <v>84</v>
      </c>
      <c r="D41" s="71" t="s">
        <v>55</v>
      </c>
      <c r="E41" s="72"/>
      <c r="F41" s="72"/>
      <c r="G41" s="72"/>
      <c r="H41" s="72"/>
      <c r="I41" s="73"/>
      <c r="J41" s="29">
        <v>100</v>
      </c>
      <c r="K41" s="4">
        <v>100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28.571428571428573</v>
      </c>
    </row>
    <row r="42" spans="2:17" x14ac:dyDescent="0.3">
      <c r="B42" s="6"/>
      <c r="C42" s="69"/>
      <c r="D42" s="69"/>
      <c r="E42" s="74"/>
      <c r="F42" s="74"/>
      <c r="G42" s="74"/>
      <c r="H42" s="74"/>
      <c r="I42" s="19"/>
      <c r="J42" s="70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9"/>
      <c r="D43" s="69"/>
      <c r="E43" s="74"/>
      <c r="F43" s="74"/>
      <c r="G43" s="74"/>
      <c r="H43" s="74"/>
      <c r="I43" s="19"/>
      <c r="J43" s="33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97"/>
      <c r="E44" s="97"/>
      <c r="F44" s="97"/>
      <c r="G44" s="97"/>
      <c r="H44" s="97"/>
      <c r="I44" s="9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/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/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/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/>
      <c r="C53" s="3"/>
      <c r="D53" s="77"/>
      <c r="E53" s="78"/>
      <c r="F53" s="78"/>
      <c r="G53" s="78"/>
      <c r="H53" s="78"/>
      <c r="I53" s="7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75"/>
      <c r="D54" s="75"/>
      <c r="E54" s="1"/>
      <c r="H54" s="92" t="s">
        <v>19</v>
      </c>
      <c r="I54" s="92"/>
      <c r="J54" s="11">
        <f>COUNTIF(J9:J53,"&gt;=70")</f>
        <v>27</v>
      </c>
      <c r="K54" s="11">
        <f t="shared" ref="K54:P54" si="4">COUNTIF(K9:K53,"&gt;=70")</f>
        <v>17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75"/>
      <c r="D55" s="75"/>
      <c r="E55" s="8"/>
      <c r="H55" s="93" t="s">
        <v>20</v>
      </c>
      <c r="I55" s="93"/>
      <c r="J55" s="12">
        <f>COUNTIF(J9:J53,"&lt;70")</f>
        <v>6</v>
      </c>
      <c r="K55" s="12">
        <f t="shared" ref="K55:Q55" si="6">COUNTIF(K9:K53,"&lt;70")</f>
        <v>16</v>
      </c>
      <c r="L55" s="12">
        <f t="shared" si="6"/>
        <v>33</v>
      </c>
      <c r="M55" s="12">
        <f t="shared" si="6"/>
        <v>33</v>
      </c>
      <c r="N55" s="12">
        <f t="shared" si="6"/>
        <v>33</v>
      </c>
      <c r="O55" s="12">
        <f t="shared" si="6"/>
        <v>33</v>
      </c>
      <c r="P55" s="12">
        <f t="shared" si="6"/>
        <v>33</v>
      </c>
      <c r="Q55" s="12">
        <f t="shared" si="6"/>
        <v>44</v>
      </c>
    </row>
    <row r="56" spans="2:17" x14ac:dyDescent="0.3">
      <c r="C56" s="75"/>
      <c r="D56" s="75"/>
      <c r="E56" s="75"/>
      <c r="H56" s="93" t="s">
        <v>21</v>
      </c>
      <c r="I56" s="93"/>
      <c r="J56" s="12">
        <f>COUNT(J9:J53)</f>
        <v>33</v>
      </c>
      <c r="K56" s="12">
        <f t="shared" ref="K56:Q56" si="7">COUNT(K9:K53)</f>
        <v>33</v>
      </c>
      <c r="L56" s="12">
        <f t="shared" si="7"/>
        <v>33</v>
      </c>
      <c r="M56" s="12">
        <f t="shared" si="7"/>
        <v>33</v>
      </c>
      <c r="N56" s="12">
        <f t="shared" si="7"/>
        <v>33</v>
      </c>
      <c r="O56" s="12">
        <f t="shared" si="7"/>
        <v>33</v>
      </c>
      <c r="P56" s="12">
        <f t="shared" si="7"/>
        <v>33</v>
      </c>
      <c r="Q56" s="12">
        <f t="shared" si="7"/>
        <v>44</v>
      </c>
    </row>
    <row r="57" spans="2:17" x14ac:dyDescent="0.3">
      <c r="C57" s="75"/>
      <c r="D57" s="75"/>
      <c r="E57" s="1"/>
      <c r="H57" s="94" t="s">
        <v>16</v>
      </c>
      <c r="I57" s="94"/>
      <c r="J57" s="13">
        <f>J54/J56</f>
        <v>0.81818181818181823</v>
      </c>
      <c r="K57" s="14">
        <f t="shared" ref="K57:Q57" si="8">K54/K56</f>
        <v>0.51515151515151514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75"/>
      <c r="D58" s="75"/>
      <c r="E58" s="1"/>
      <c r="H58" s="94" t="s">
        <v>17</v>
      </c>
      <c r="I58" s="94"/>
      <c r="J58" s="13">
        <f>J55/J56</f>
        <v>0.18181818181818182</v>
      </c>
      <c r="K58" s="13">
        <f t="shared" ref="K58:Q58" si="9">K55/K56</f>
        <v>0.48484848484848486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75"/>
      <c r="D59" s="75"/>
      <c r="E59" s="8"/>
    </row>
    <row r="60" spans="2:17" x14ac:dyDescent="0.3">
      <c r="C60" s="1"/>
      <c r="D60" s="1"/>
      <c r="E60" s="8"/>
    </row>
    <row r="61" spans="2:17" x14ac:dyDescent="0.3">
      <c r="J61" s="95"/>
      <c r="K61" s="95"/>
      <c r="L61" s="95"/>
      <c r="M61" s="95"/>
      <c r="N61" s="95"/>
      <c r="O61" s="95"/>
      <c r="P61" s="95"/>
    </row>
    <row r="62" spans="2:17" x14ac:dyDescent="0.3">
      <c r="J62" s="90" t="s">
        <v>18</v>
      </c>
      <c r="K62" s="90"/>
      <c r="L62" s="90"/>
      <c r="M62" s="90"/>
      <c r="N62" s="90"/>
      <c r="O62" s="90"/>
      <c r="P62" s="90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topLeftCell="A37"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2"/>
      <c r="M2" s="2"/>
    </row>
    <row r="3" spans="2:13" x14ac:dyDescent="0.3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1"/>
      <c r="M3" s="1"/>
    </row>
    <row r="4" spans="2:13" x14ac:dyDescent="0.3">
      <c r="C4" t="s">
        <v>0</v>
      </c>
      <c r="D4" s="27" t="s">
        <v>173</v>
      </c>
      <c r="E4" s="87" t="s">
        <v>175</v>
      </c>
      <c r="F4" s="87"/>
      <c r="H4" t="s">
        <v>2</v>
      </c>
      <c r="I4" s="88">
        <v>45588</v>
      </c>
      <c r="J4" s="88"/>
    </row>
    <row r="5" spans="2:13" ht="6.75" customHeight="1" x14ac:dyDescent="0.3">
      <c r="D5" s="5"/>
    </row>
    <row r="6" spans="2:13" x14ac:dyDescent="0.3">
      <c r="C6" t="s">
        <v>3</v>
      </c>
      <c r="D6" s="26" t="s">
        <v>174</v>
      </c>
      <c r="E6" s="1"/>
      <c r="F6" s="98" t="s">
        <v>24</v>
      </c>
      <c r="G6" s="98"/>
      <c r="H6" s="98"/>
      <c r="I6" s="98"/>
      <c r="J6" s="98"/>
      <c r="K6" s="98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157</v>
      </c>
      <c r="D9" s="31" t="s">
        <v>156</v>
      </c>
      <c r="E9" s="4">
        <v>100</v>
      </c>
      <c r="F9" s="4">
        <v>100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28.571428571428573</v>
      </c>
    </row>
    <row r="10" spans="2:13" x14ac:dyDescent="0.3">
      <c r="B10" s="6">
        <f>B9+1</f>
        <v>2</v>
      </c>
      <c r="C10" s="6" t="s">
        <v>128</v>
      </c>
      <c r="D10" s="31" t="s">
        <v>89</v>
      </c>
      <c r="E10" s="4">
        <v>100</v>
      </c>
      <c r="F10" s="4">
        <v>70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24.285714285714285</v>
      </c>
    </row>
    <row r="11" spans="2:13" x14ac:dyDescent="0.3">
      <c r="B11" s="6">
        <f t="shared" ref="B11:B34" si="1">B10+1</f>
        <v>3</v>
      </c>
      <c r="C11" s="6" t="s">
        <v>129</v>
      </c>
      <c r="D11" s="31" t="s">
        <v>90</v>
      </c>
      <c r="E11" s="4">
        <v>100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28.571428571428573</v>
      </c>
    </row>
    <row r="12" spans="2:13" x14ac:dyDescent="0.3">
      <c r="B12" s="6">
        <f t="shared" si="1"/>
        <v>4</v>
      </c>
      <c r="C12" s="6" t="s">
        <v>130</v>
      </c>
      <c r="D12" s="31" t="s">
        <v>91</v>
      </c>
      <c r="E12" s="23">
        <v>50</v>
      </c>
      <c r="F12" s="4">
        <v>70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17.142857142857142</v>
      </c>
    </row>
    <row r="13" spans="2:13" x14ac:dyDescent="0.3">
      <c r="B13" s="6">
        <f t="shared" si="1"/>
        <v>5</v>
      </c>
      <c r="C13" s="28" t="s">
        <v>171</v>
      </c>
      <c r="D13" s="34" t="s">
        <v>172</v>
      </c>
      <c r="E13" s="4">
        <v>100</v>
      </c>
      <c r="F13" s="4">
        <v>88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26.857142857142858</v>
      </c>
    </row>
    <row r="14" spans="2:13" x14ac:dyDescent="0.3">
      <c r="B14" s="6">
        <f t="shared" si="1"/>
        <v>6</v>
      </c>
      <c r="C14" s="6" t="s">
        <v>131</v>
      </c>
      <c r="D14" s="31" t="s">
        <v>92</v>
      </c>
      <c r="E14" s="4">
        <v>100</v>
      </c>
      <c r="F14" s="4">
        <v>70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24.285714285714285</v>
      </c>
    </row>
    <row r="15" spans="2:13" x14ac:dyDescent="0.3">
      <c r="B15" s="6">
        <f t="shared" si="1"/>
        <v>7</v>
      </c>
      <c r="C15" s="6" t="s">
        <v>133</v>
      </c>
      <c r="D15" s="31" t="s">
        <v>93</v>
      </c>
      <c r="E15" s="4">
        <v>100</v>
      </c>
      <c r="F15" s="4">
        <v>84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26.285714285714285</v>
      </c>
    </row>
    <row r="16" spans="2:13" x14ac:dyDescent="0.3">
      <c r="B16" s="6">
        <f t="shared" si="1"/>
        <v>8</v>
      </c>
      <c r="C16" s="6" t="s">
        <v>135</v>
      </c>
      <c r="D16" s="31" t="s">
        <v>94</v>
      </c>
      <c r="E16" s="4">
        <v>100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28.571428571428573</v>
      </c>
    </row>
    <row r="17" spans="2:12" x14ac:dyDescent="0.3">
      <c r="B17" s="6">
        <f t="shared" si="1"/>
        <v>9</v>
      </c>
      <c r="C17" s="6" t="s">
        <v>137</v>
      </c>
      <c r="D17" s="31" t="s">
        <v>95</v>
      </c>
      <c r="E17" s="4">
        <v>100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28.571428571428573</v>
      </c>
    </row>
    <row r="18" spans="2:12" x14ac:dyDescent="0.3">
      <c r="B18" s="6">
        <f t="shared" si="1"/>
        <v>10</v>
      </c>
      <c r="C18" s="6" t="s">
        <v>138</v>
      </c>
      <c r="D18" s="31" t="s">
        <v>96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28.571428571428573</v>
      </c>
    </row>
    <row r="19" spans="2:12" x14ac:dyDescent="0.3">
      <c r="B19" s="6">
        <f t="shared" si="1"/>
        <v>11</v>
      </c>
      <c r="C19" s="6" t="s">
        <v>139</v>
      </c>
      <c r="D19" s="31" t="s">
        <v>97</v>
      </c>
      <c r="E19" s="4">
        <v>100</v>
      </c>
      <c r="F19" s="23">
        <v>60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22.857142857142858</v>
      </c>
    </row>
    <row r="20" spans="2:12" x14ac:dyDescent="0.3">
      <c r="B20" s="6">
        <f t="shared" si="1"/>
        <v>12</v>
      </c>
      <c r="C20" s="6" t="s">
        <v>158</v>
      </c>
      <c r="D20" s="31" t="s">
        <v>98</v>
      </c>
      <c r="E20" s="4">
        <v>100</v>
      </c>
      <c r="F20" s="23">
        <v>57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22.428571428571427</v>
      </c>
    </row>
    <row r="21" spans="2:12" x14ac:dyDescent="0.3">
      <c r="B21" s="6">
        <f t="shared" si="1"/>
        <v>13</v>
      </c>
      <c r="C21" s="6" t="s">
        <v>153</v>
      </c>
      <c r="D21" s="31" t="s">
        <v>99</v>
      </c>
      <c r="E21" s="4">
        <v>100</v>
      </c>
      <c r="F21" s="4">
        <v>100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28.571428571428573</v>
      </c>
    </row>
    <row r="22" spans="2:12" x14ac:dyDescent="0.3">
      <c r="B22" s="6">
        <f t="shared" si="1"/>
        <v>14</v>
      </c>
      <c r="C22" s="6" t="s">
        <v>154</v>
      </c>
      <c r="D22" s="31" t="s">
        <v>100</v>
      </c>
      <c r="E22" s="4">
        <v>100</v>
      </c>
      <c r="F22" s="4">
        <v>100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28.571428571428573</v>
      </c>
    </row>
    <row r="23" spans="2:12" x14ac:dyDescent="0.3">
      <c r="B23" s="6">
        <f t="shared" si="1"/>
        <v>15</v>
      </c>
      <c r="C23" s="6" t="s">
        <v>155</v>
      </c>
      <c r="D23" s="31" t="s">
        <v>101</v>
      </c>
      <c r="E23" s="4">
        <v>100</v>
      </c>
      <c r="F23" s="23">
        <v>60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22.857142857142858</v>
      </c>
    </row>
    <row r="24" spans="2:12" x14ac:dyDescent="0.3">
      <c r="B24" s="6">
        <f t="shared" si="1"/>
        <v>16</v>
      </c>
      <c r="C24" s="28" t="s">
        <v>170</v>
      </c>
      <c r="D24" s="34" t="s">
        <v>169</v>
      </c>
      <c r="E24" s="23">
        <v>0</v>
      </c>
      <c r="F24" s="23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0</v>
      </c>
    </row>
    <row r="25" spans="2:12" x14ac:dyDescent="0.3">
      <c r="B25" s="6">
        <f t="shared" si="1"/>
        <v>17</v>
      </c>
      <c r="C25" s="6" t="s">
        <v>159</v>
      </c>
      <c r="D25" s="31" t="s">
        <v>102</v>
      </c>
      <c r="E25" s="4">
        <v>100</v>
      </c>
      <c r="F25" s="4">
        <v>100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28.571428571428573</v>
      </c>
    </row>
    <row r="26" spans="2:12" x14ac:dyDescent="0.3">
      <c r="B26" s="6">
        <f t="shared" si="1"/>
        <v>18</v>
      </c>
      <c r="C26" s="6" t="s">
        <v>160</v>
      </c>
      <c r="D26" s="31" t="s">
        <v>103</v>
      </c>
      <c r="E26" s="4">
        <v>100</v>
      </c>
      <c r="F26" s="4">
        <v>70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24.285714285714285</v>
      </c>
    </row>
    <row r="27" spans="2:12" x14ac:dyDescent="0.3">
      <c r="B27" s="6">
        <f t="shared" si="1"/>
        <v>19</v>
      </c>
      <c r="C27" s="6" t="s">
        <v>161</v>
      </c>
      <c r="D27" s="31" t="s">
        <v>104</v>
      </c>
      <c r="E27" s="4">
        <v>100</v>
      </c>
      <c r="F27" s="4">
        <v>70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24.285714285714285</v>
      </c>
    </row>
    <row r="28" spans="2:12" x14ac:dyDescent="0.3">
      <c r="B28" s="6">
        <f t="shared" si="1"/>
        <v>20</v>
      </c>
      <c r="C28" s="6" t="s">
        <v>162</v>
      </c>
      <c r="D28" s="31" t="s">
        <v>105</v>
      </c>
      <c r="E28" s="4">
        <v>100</v>
      </c>
      <c r="F28" s="23">
        <v>60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22.857142857142858</v>
      </c>
    </row>
    <row r="29" spans="2:12" x14ac:dyDescent="0.3">
      <c r="B29" s="6">
        <f t="shared" si="1"/>
        <v>21</v>
      </c>
      <c r="C29" s="6" t="s">
        <v>163</v>
      </c>
      <c r="D29" s="31" t="s">
        <v>106</v>
      </c>
      <c r="E29" s="4">
        <v>100</v>
      </c>
      <c r="F29" s="4">
        <v>100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28.571428571428573</v>
      </c>
    </row>
    <row r="30" spans="2:12" x14ac:dyDescent="0.3">
      <c r="B30" s="6">
        <f t="shared" si="1"/>
        <v>22</v>
      </c>
      <c r="C30" s="6" t="s">
        <v>164</v>
      </c>
      <c r="D30" s="31" t="s">
        <v>107</v>
      </c>
      <c r="E30" s="4">
        <v>100</v>
      </c>
      <c r="F30" s="4">
        <v>100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28.571428571428573</v>
      </c>
    </row>
    <row r="31" spans="2:12" x14ac:dyDescent="0.3">
      <c r="B31" s="6">
        <f t="shared" si="1"/>
        <v>23</v>
      </c>
      <c r="C31" s="6" t="s">
        <v>165</v>
      </c>
      <c r="D31" s="31" t="s">
        <v>108</v>
      </c>
      <c r="E31" s="4">
        <v>100</v>
      </c>
      <c r="F31" s="4">
        <v>70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24.285714285714285</v>
      </c>
    </row>
    <row r="32" spans="2:12" x14ac:dyDescent="0.3">
      <c r="B32" s="6">
        <f t="shared" si="1"/>
        <v>24</v>
      </c>
      <c r="C32" s="6" t="s">
        <v>166</v>
      </c>
      <c r="D32" s="31" t="s">
        <v>109</v>
      </c>
      <c r="E32" s="4">
        <v>100</v>
      </c>
      <c r="F32" s="4">
        <v>88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26.857142857142858</v>
      </c>
    </row>
    <row r="33" spans="2:12" x14ac:dyDescent="0.3">
      <c r="B33" s="6">
        <f t="shared" si="1"/>
        <v>25</v>
      </c>
      <c r="C33" s="6" t="s">
        <v>167</v>
      </c>
      <c r="D33" s="31" t="s">
        <v>110</v>
      </c>
      <c r="E33" s="4">
        <v>100</v>
      </c>
      <c r="F33" s="4">
        <v>84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10">
        <f t="shared" ref="L33:L34" si="2">SUM(E33:K33)/7</f>
        <v>26.285714285714285</v>
      </c>
    </row>
    <row r="34" spans="2:12" x14ac:dyDescent="0.3">
      <c r="B34" s="6">
        <f t="shared" si="1"/>
        <v>26</v>
      </c>
      <c r="C34" s="6" t="s">
        <v>168</v>
      </c>
      <c r="D34" s="31" t="s">
        <v>111</v>
      </c>
      <c r="E34" s="4">
        <v>100</v>
      </c>
      <c r="F34" s="4">
        <v>100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10">
        <f t="shared" si="2"/>
        <v>28.571428571428573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/>
      <c r="C53" s="3"/>
      <c r="D53" s="25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75"/>
      <c r="D54" s="75"/>
      <c r="E54" s="11">
        <f t="shared" ref="E54:K54" si="4">COUNTIF(E9:E53,"&gt;=70")</f>
        <v>24</v>
      </c>
      <c r="F54" s="11">
        <f t="shared" si="4"/>
        <v>21</v>
      </c>
      <c r="G54" s="11">
        <f t="shared" si="4"/>
        <v>0</v>
      </c>
      <c r="H54" s="11">
        <f t="shared" si="4"/>
        <v>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5">
        <f>COUNTIF(L9:L48,"&gt;=70")</f>
        <v>0</v>
      </c>
    </row>
    <row r="55" spans="2:12" x14ac:dyDescent="0.3">
      <c r="C55" s="75"/>
      <c r="D55" s="75"/>
      <c r="E55" s="12">
        <f t="shared" ref="E55:L55" si="5">COUNTIF(E9:E53,"&lt;70")</f>
        <v>2</v>
      </c>
      <c r="F55" s="12">
        <f t="shared" si="5"/>
        <v>5</v>
      </c>
      <c r="G55" s="12">
        <f t="shared" si="5"/>
        <v>26</v>
      </c>
      <c r="H55" s="12">
        <f t="shared" si="5"/>
        <v>26</v>
      </c>
      <c r="I55" s="12">
        <f t="shared" si="5"/>
        <v>26</v>
      </c>
      <c r="J55" s="12">
        <f t="shared" si="5"/>
        <v>26</v>
      </c>
      <c r="K55" s="12">
        <f t="shared" si="5"/>
        <v>26</v>
      </c>
      <c r="L55" s="12">
        <f t="shared" si="5"/>
        <v>45</v>
      </c>
    </row>
    <row r="56" spans="2:12" x14ac:dyDescent="0.3">
      <c r="C56" s="75"/>
      <c r="D56" s="75"/>
      <c r="E56" s="12">
        <f t="shared" ref="E56:L56" si="6">COUNT(E9:E53)</f>
        <v>26</v>
      </c>
      <c r="F56" s="12">
        <f t="shared" si="6"/>
        <v>26</v>
      </c>
      <c r="G56" s="12">
        <f t="shared" si="6"/>
        <v>26</v>
      </c>
      <c r="H56" s="12">
        <f t="shared" si="6"/>
        <v>26</v>
      </c>
      <c r="I56" s="12">
        <f t="shared" si="6"/>
        <v>26</v>
      </c>
      <c r="J56" s="12">
        <f t="shared" si="6"/>
        <v>26</v>
      </c>
      <c r="K56" s="12">
        <f t="shared" si="6"/>
        <v>26</v>
      </c>
      <c r="L56" s="12">
        <f t="shared" si="6"/>
        <v>45</v>
      </c>
    </row>
    <row r="57" spans="2:12" x14ac:dyDescent="0.3">
      <c r="C57" s="75"/>
      <c r="D57" s="75"/>
      <c r="E57" s="13">
        <f>E54/E56</f>
        <v>0.92307692307692313</v>
      </c>
      <c r="F57" s="14">
        <f t="shared" ref="F57:L57" si="7">F54/F56</f>
        <v>0.80769230769230771</v>
      </c>
      <c r="G57" s="14">
        <f t="shared" si="7"/>
        <v>0</v>
      </c>
      <c r="H57" s="14">
        <f t="shared" si="7"/>
        <v>0</v>
      </c>
      <c r="I57" s="14">
        <f t="shared" si="7"/>
        <v>0</v>
      </c>
      <c r="J57" s="14">
        <f t="shared" si="7"/>
        <v>0</v>
      </c>
      <c r="K57" s="14">
        <f t="shared" si="7"/>
        <v>0</v>
      </c>
      <c r="L57" s="14">
        <f t="shared" si="7"/>
        <v>0</v>
      </c>
    </row>
    <row r="58" spans="2:12" x14ac:dyDescent="0.3">
      <c r="C58" s="75"/>
      <c r="D58" s="75"/>
      <c r="E58" s="13">
        <f>E55/E56</f>
        <v>7.6923076923076927E-2</v>
      </c>
      <c r="F58" s="13">
        <f t="shared" ref="F58:L58" si="8">F55/F56</f>
        <v>0.19230769230769232</v>
      </c>
      <c r="G58" s="14">
        <f t="shared" si="8"/>
        <v>1</v>
      </c>
      <c r="H58" s="14">
        <f t="shared" si="8"/>
        <v>1</v>
      </c>
      <c r="I58" s="14">
        <f t="shared" si="8"/>
        <v>1</v>
      </c>
      <c r="J58" s="14">
        <f t="shared" si="8"/>
        <v>1</v>
      </c>
      <c r="K58" s="14">
        <f t="shared" si="8"/>
        <v>1</v>
      </c>
      <c r="L58" s="14">
        <f t="shared" si="8"/>
        <v>1</v>
      </c>
    </row>
    <row r="59" spans="2:12" x14ac:dyDescent="0.3">
      <c r="C59" s="75"/>
      <c r="D59" s="75"/>
    </row>
    <row r="60" spans="2:12" x14ac:dyDescent="0.3">
      <c r="C60" s="1"/>
      <c r="D60" s="1"/>
    </row>
    <row r="61" spans="2:12" x14ac:dyDescent="0.3">
      <c r="E61" s="95"/>
      <c r="F61" s="95"/>
      <c r="G61" s="95"/>
      <c r="H61" s="95"/>
      <c r="I61" s="95"/>
      <c r="J61" s="95"/>
      <c r="K61" s="95"/>
    </row>
    <row r="62" spans="2:12" x14ac:dyDescent="0.3">
      <c r="E62" s="90" t="s">
        <v>18</v>
      </c>
      <c r="F62" s="90"/>
      <c r="G62" s="90"/>
      <c r="H62" s="90"/>
      <c r="I62" s="90"/>
      <c r="J62" s="90"/>
      <c r="K62" s="90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2"/>
  <sheetViews>
    <sheetView tabSelected="1" zoomScaleNormal="100" workbookViewId="0">
      <selection activeCell="Q14" sqref="Q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2"/>
      <c r="M2" s="2"/>
    </row>
    <row r="3" spans="2:13" x14ac:dyDescent="0.3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1"/>
      <c r="M3" s="1"/>
    </row>
    <row r="4" spans="2:13" x14ac:dyDescent="0.3">
      <c r="C4" t="s">
        <v>0</v>
      </c>
      <c r="D4" s="27" t="s">
        <v>26</v>
      </c>
      <c r="E4" s="87" t="s">
        <v>176</v>
      </c>
      <c r="F4" s="87"/>
      <c r="H4" t="s">
        <v>2</v>
      </c>
      <c r="I4" s="88">
        <v>45588</v>
      </c>
      <c r="J4" s="88"/>
    </row>
    <row r="5" spans="2:13" ht="6.75" customHeight="1" x14ac:dyDescent="0.3">
      <c r="D5" s="5"/>
    </row>
    <row r="6" spans="2:13" x14ac:dyDescent="0.3">
      <c r="C6" t="s">
        <v>3</v>
      </c>
      <c r="D6" s="26" t="s">
        <v>174</v>
      </c>
      <c r="E6" s="1"/>
      <c r="F6" s="98" t="s">
        <v>24</v>
      </c>
      <c r="G6" s="98"/>
      <c r="H6" s="98"/>
      <c r="I6" s="98"/>
      <c r="J6" s="98"/>
      <c r="K6" s="98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140</v>
      </c>
      <c r="D9" s="31" t="s">
        <v>112</v>
      </c>
      <c r="E9" s="4">
        <v>100</v>
      </c>
      <c r="F9" s="4">
        <v>70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24.285714285714285</v>
      </c>
    </row>
    <row r="10" spans="2:13" x14ac:dyDescent="0.3">
      <c r="B10" s="6">
        <f>B9+1</f>
        <v>2</v>
      </c>
      <c r="C10" s="6" t="s">
        <v>141</v>
      </c>
      <c r="D10" s="31" t="s">
        <v>113</v>
      </c>
      <c r="E10" s="4">
        <v>100</v>
      </c>
      <c r="F10" s="4">
        <v>70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24.285714285714285</v>
      </c>
    </row>
    <row r="11" spans="2:13" x14ac:dyDescent="0.3">
      <c r="B11" s="6">
        <f t="shared" ref="B11:B24" si="1">B10+1</f>
        <v>3</v>
      </c>
      <c r="C11" s="6" t="s">
        <v>132</v>
      </c>
      <c r="D11" s="31" t="s">
        <v>114</v>
      </c>
      <c r="E11" s="4">
        <v>100</v>
      </c>
      <c r="F11" s="4">
        <v>84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26.285714285714285</v>
      </c>
    </row>
    <row r="12" spans="2:13" x14ac:dyDescent="0.3">
      <c r="B12" s="6">
        <f t="shared" si="1"/>
        <v>4</v>
      </c>
      <c r="C12" s="6" t="s">
        <v>142</v>
      </c>
      <c r="D12" s="31" t="s">
        <v>115</v>
      </c>
      <c r="E12" s="4">
        <v>100</v>
      </c>
      <c r="F12" s="4">
        <v>81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25.857142857142858</v>
      </c>
    </row>
    <row r="13" spans="2:13" x14ac:dyDescent="0.3">
      <c r="B13" s="6">
        <f t="shared" si="1"/>
        <v>5</v>
      </c>
      <c r="C13" s="6" t="s">
        <v>134</v>
      </c>
      <c r="D13" s="31" t="s">
        <v>116</v>
      </c>
      <c r="E13" s="4">
        <v>100</v>
      </c>
      <c r="F13" s="4">
        <v>84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26.285714285714285</v>
      </c>
    </row>
    <row r="14" spans="2:13" x14ac:dyDescent="0.3">
      <c r="B14" s="6">
        <f t="shared" si="1"/>
        <v>6</v>
      </c>
      <c r="C14" s="6" t="s">
        <v>136</v>
      </c>
      <c r="D14" s="31" t="s">
        <v>117</v>
      </c>
      <c r="E14" s="4">
        <v>100</v>
      </c>
      <c r="F14" s="4">
        <v>80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25.714285714285715</v>
      </c>
    </row>
    <row r="15" spans="2:13" x14ac:dyDescent="0.3">
      <c r="B15" s="6">
        <f t="shared" si="1"/>
        <v>7</v>
      </c>
      <c r="C15" s="6" t="s">
        <v>143</v>
      </c>
      <c r="D15" s="31" t="s">
        <v>118</v>
      </c>
      <c r="E15" s="4">
        <v>100</v>
      </c>
      <c r="F15" s="4">
        <v>98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28.285714285714285</v>
      </c>
    </row>
    <row r="16" spans="2:13" x14ac:dyDescent="0.3">
      <c r="B16" s="6">
        <f t="shared" si="1"/>
        <v>8</v>
      </c>
      <c r="C16" s="6" t="s">
        <v>144</v>
      </c>
      <c r="D16" s="31" t="s">
        <v>119</v>
      </c>
      <c r="E16" s="4">
        <v>100</v>
      </c>
      <c r="F16" s="4">
        <v>70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24.285714285714285</v>
      </c>
    </row>
    <row r="17" spans="2:12" x14ac:dyDescent="0.3">
      <c r="B17" s="6">
        <f t="shared" si="1"/>
        <v>9</v>
      </c>
      <c r="C17" s="6" t="s">
        <v>145</v>
      </c>
      <c r="D17" s="31" t="s">
        <v>120</v>
      </c>
      <c r="E17" s="4">
        <v>100</v>
      </c>
      <c r="F17" s="4">
        <v>70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24.285714285714285</v>
      </c>
    </row>
    <row r="18" spans="2:12" x14ac:dyDescent="0.3">
      <c r="B18" s="6">
        <f t="shared" si="1"/>
        <v>10</v>
      </c>
      <c r="C18" s="6" t="s">
        <v>146</v>
      </c>
      <c r="D18" s="31" t="s">
        <v>121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28.571428571428573</v>
      </c>
    </row>
    <row r="19" spans="2:12" x14ac:dyDescent="0.3">
      <c r="B19" s="6">
        <f t="shared" si="1"/>
        <v>11</v>
      </c>
      <c r="C19" s="6" t="s">
        <v>147</v>
      </c>
      <c r="D19" s="31" t="s">
        <v>122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28.571428571428573</v>
      </c>
    </row>
    <row r="20" spans="2:12" x14ac:dyDescent="0.3">
      <c r="B20" s="6">
        <f t="shared" si="1"/>
        <v>12</v>
      </c>
      <c r="C20" s="6" t="s">
        <v>148</v>
      </c>
      <c r="D20" s="31" t="s">
        <v>123</v>
      </c>
      <c r="E20" s="4">
        <v>100</v>
      </c>
      <c r="F20" s="4">
        <v>78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25.428571428571427</v>
      </c>
    </row>
    <row r="21" spans="2:12" x14ac:dyDescent="0.3">
      <c r="B21" s="6">
        <f t="shared" si="1"/>
        <v>13</v>
      </c>
      <c r="C21" s="6" t="s">
        <v>149</v>
      </c>
      <c r="D21" s="31" t="s">
        <v>124</v>
      </c>
      <c r="E21" s="4">
        <v>100</v>
      </c>
      <c r="F21" s="4">
        <v>80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25.714285714285715</v>
      </c>
    </row>
    <row r="22" spans="2:12" x14ac:dyDescent="0.3">
      <c r="B22" s="6">
        <f t="shared" si="1"/>
        <v>14</v>
      </c>
      <c r="C22" s="6" t="s">
        <v>150</v>
      </c>
      <c r="D22" s="31" t="s">
        <v>125</v>
      </c>
      <c r="E22" s="4">
        <v>100</v>
      </c>
      <c r="F22" s="4">
        <v>98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28.285714285714285</v>
      </c>
    </row>
    <row r="23" spans="2:12" x14ac:dyDescent="0.3">
      <c r="B23" s="6">
        <f t="shared" si="1"/>
        <v>15</v>
      </c>
      <c r="C23" s="6" t="s">
        <v>151</v>
      </c>
      <c r="D23" s="31" t="s">
        <v>127</v>
      </c>
      <c r="E23" s="23">
        <v>50</v>
      </c>
      <c r="F23" s="23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7.1428571428571432</v>
      </c>
    </row>
    <row r="24" spans="2:12" x14ac:dyDescent="0.3">
      <c r="B24" s="6">
        <f t="shared" si="1"/>
        <v>16</v>
      </c>
      <c r="C24" s="6" t="s">
        <v>152</v>
      </c>
      <c r="D24" s="31" t="s">
        <v>126</v>
      </c>
      <c r="E24" s="4">
        <v>100</v>
      </c>
      <c r="F24" s="4">
        <v>78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25.428571428571427</v>
      </c>
    </row>
    <row r="25" spans="2:12" x14ac:dyDescent="0.3">
      <c r="B25" s="6"/>
      <c r="C25" s="3"/>
      <c r="D25" s="3"/>
      <c r="E25" s="4"/>
      <c r="F25" s="4"/>
      <c r="G25" s="4"/>
      <c r="H25" s="4"/>
      <c r="I25" s="4"/>
      <c r="J25" s="4"/>
      <c r="K25" s="4"/>
      <c r="L25" s="10">
        <f t="shared" si="0"/>
        <v>0</v>
      </c>
    </row>
    <row r="26" spans="2:12" x14ac:dyDescent="0.3">
      <c r="B26" s="6"/>
      <c r="C26" s="3"/>
      <c r="D26" s="3"/>
      <c r="E26" s="4"/>
      <c r="F26" s="4"/>
      <c r="G26" s="4"/>
      <c r="H26" s="4"/>
      <c r="I26" s="4"/>
      <c r="J26" s="4"/>
      <c r="K26" s="4"/>
      <c r="L26" s="10">
        <f t="shared" si="0"/>
        <v>0</v>
      </c>
    </row>
    <row r="27" spans="2:12" x14ac:dyDescent="0.3">
      <c r="B27" s="6"/>
      <c r="C27" s="6"/>
      <c r="D27" s="31"/>
      <c r="E27" s="4"/>
      <c r="F27" s="4"/>
      <c r="G27" s="4"/>
      <c r="H27" s="4"/>
      <c r="I27" s="4"/>
      <c r="J27" s="4"/>
      <c r="K27" s="4"/>
      <c r="L27" s="10">
        <f t="shared" ref="L27:L28" si="2">SUM(E27:K27)/7</f>
        <v>0</v>
      </c>
    </row>
    <row r="28" spans="2:12" x14ac:dyDescent="0.3">
      <c r="B28" s="6"/>
      <c r="C28" s="3"/>
      <c r="E28" s="4"/>
      <c r="F28" s="4"/>
      <c r="G28" s="4"/>
      <c r="H28" s="4"/>
      <c r="I28" s="4"/>
      <c r="J28" s="4"/>
      <c r="K28" s="4"/>
      <c r="L28" s="10">
        <f t="shared" si="2"/>
        <v>0</v>
      </c>
    </row>
    <row r="29" spans="2:12" x14ac:dyDescent="0.3">
      <c r="B29" s="6"/>
      <c r="C29" s="6"/>
      <c r="D29" s="19"/>
      <c r="E29" s="24"/>
      <c r="F29" s="24"/>
      <c r="G29" s="24"/>
      <c r="H29" s="24"/>
      <c r="I29" s="24"/>
      <c r="J29" s="24"/>
      <c r="K29" s="24"/>
      <c r="L29" s="32">
        <f t="shared" si="0"/>
        <v>0</v>
      </c>
    </row>
    <row r="30" spans="2:12" x14ac:dyDescent="0.3">
      <c r="B30" s="6"/>
      <c r="C30" s="6"/>
      <c r="D30" s="3"/>
      <c r="E30" s="4"/>
      <c r="F30" s="4"/>
      <c r="G30" s="4"/>
      <c r="H30" s="4"/>
      <c r="I30" s="4"/>
      <c r="J30" s="4"/>
      <c r="K30" s="4"/>
      <c r="L30" s="10">
        <f t="shared" si="0"/>
        <v>0</v>
      </c>
    </row>
    <row r="31" spans="2:12" x14ac:dyDescent="0.3">
      <c r="B31" s="6"/>
      <c r="C31" s="6"/>
      <c r="D31" s="3"/>
      <c r="E31" s="4"/>
      <c r="F31" s="4"/>
      <c r="G31" s="4"/>
      <c r="H31" s="4"/>
      <c r="I31" s="4"/>
      <c r="J31" s="4"/>
      <c r="K31" s="4"/>
      <c r="L31" s="10">
        <f t="shared" si="0"/>
        <v>0</v>
      </c>
    </row>
    <row r="32" spans="2:12" x14ac:dyDescent="0.3">
      <c r="B32" s="6"/>
      <c r="C32" s="6"/>
      <c r="D32" s="3"/>
      <c r="E32" s="4"/>
      <c r="F32" s="4"/>
      <c r="G32" s="4"/>
      <c r="H32" s="4"/>
      <c r="I32" s="4"/>
      <c r="J32" s="4"/>
      <c r="K32" s="4"/>
      <c r="L32" s="10">
        <f t="shared" si="0"/>
        <v>0</v>
      </c>
    </row>
    <row r="33" spans="2:12" x14ac:dyDescent="0.3">
      <c r="B33" s="6"/>
      <c r="C33" s="6"/>
      <c r="D33" s="3"/>
      <c r="E33" s="4"/>
      <c r="F33" s="4"/>
      <c r="G33" s="4"/>
      <c r="H33" s="4"/>
      <c r="I33" s="4"/>
      <c r="J33" s="4"/>
      <c r="K33" s="4"/>
      <c r="L33" s="10">
        <f t="shared" si="0"/>
        <v>0</v>
      </c>
    </row>
    <row r="34" spans="2:12" x14ac:dyDescent="0.3">
      <c r="B34" s="6"/>
      <c r="C34" s="6"/>
      <c r="D34" s="6"/>
      <c r="E34" s="4"/>
      <c r="F34" s="4"/>
      <c r="G34" s="4"/>
      <c r="H34" s="4"/>
      <c r="I34" s="4"/>
      <c r="J34" s="4"/>
      <c r="K34" s="4"/>
      <c r="L34" s="10">
        <f t="shared" si="0"/>
        <v>0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/>
      <c r="C53" s="3"/>
      <c r="D53" s="25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75"/>
      <c r="D54" s="75"/>
      <c r="E54" s="11">
        <f>COUNTIF(E9:E53,"&gt;=70")</f>
        <v>15</v>
      </c>
      <c r="F54" s="11">
        <f t="shared" ref="F54:K54" si="4">COUNTIF(F9:F53,"&gt;=70")</f>
        <v>15</v>
      </c>
      <c r="G54" s="11">
        <f t="shared" si="4"/>
        <v>0</v>
      </c>
      <c r="H54" s="11">
        <f t="shared" si="4"/>
        <v>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5">
        <f t="shared" ref="L54" si="5">COUNTIF(L9:L48,"&gt;=70")</f>
        <v>0</v>
      </c>
    </row>
    <row r="55" spans="2:12" x14ac:dyDescent="0.3">
      <c r="C55" s="75"/>
      <c r="D55" s="75"/>
      <c r="E55" s="12">
        <f>COUNTIF(E9:E53,"&lt;70")</f>
        <v>1</v>
      </c>
      <c r="F55" s="12">
        <f t="shared" ref="F55:L55" si="6">COUNTIF(F9:F53,"&lt;70")</f>
        <v>1</v>
      </c>
      <c r="G55" s="12">
        <f t="shared" si="6"/>
        <v>16</v>
      </c>
      <c r="H55" s="12">
        <f t="shared" si="6"/>
        <v>16</v>
      </c>
      <c r="I55" s="12">
        <f t="shared" si="6"/>
        <v>16</v>
      </c>
      <c r="J55" s="12">
        <f t="shared" si="6"/>
        <v>16</v>
      </c>
      <c r="K55" s="12">
        <f t="shared" si="6"/>
        <v>16</v>
      </c>
      <c r="L55" s="12">
        <f t="shared" si="6"/>
        <v>45</v>
      </c>
    </row>
    <row r="56" spans="2:12" x14ac:dyDescent="0.3">
      <c r="C56" s="75"/>
      <c r="D56" s="75"/>
      <c r="E56" s="12">
        <f>COUNT(E9:E53)</f>
        <v>16</v>
      </c>
      <c r="F56" s="12">
        <f t="shared" ref="F56:L56" si="7">COUNT(F9:F53)</f>
        <v>16</v>
      </c>
      <c r="G56" s="12">
        <f t="shared" si="7"/>
        <v>16</v>
      </c>
      <c r="H56" s="12">
        <f t="shared" si="7"/>
        <v>16</v>
      </c>
      <c r="I56" s="12">
        <f t="shared" si="7"/>
        <v>16</v>
      </c>
      <c r="J56" s="12">
        <f t="shared" si="7"/>
        <v>16</v>
      </c>
      <c r="K56" s="12">
        <f t="shared" si="7"/>
        <v>16</v>
      </c>
      <c r="L56" s="12">
        <f t="shared" si="7"/>
        <v>45</v>
      </c>
    </row>
    <row r="57" spans="2:12" x14ac:dyDescent="0.3">
      <c r="C57" s="75"/>
      <c r="D57" s="75"/>
      <c r="E57" s="13">
        <f>E54/E56</f>
        <v>0.9375</v>
      </c>
      <c r="F57" s="14">
        <f t="shared" ref="F57:L57" si="8">F54/F56</f>
        <v>0.9375</v>
      </c>
      <c r="G57" s="14">
        <f t="shared" si="8"/>
        <v>0</v>
      </c>
      <c r="H57" s="14">
        <f t="shared" si="8"/>
        <v>0</v>
      </c>
      <c r="I57" s="14">
        <f t="shared" si="8"/>
        <v>0</v>
      </c>
      <c r="J57" s="14">
        <f t="shared" si="8"/>
        <v>0</v>
      </c>
      <c r="K57" s="14">
        <f t="shared" si="8"/>
        <v>0</v>
      </c>
      <c r="L57" s="14">
        <f t="shared" si="8"/>
        <v>0</v>
      </c>
    </row>
    <row r="58" spans="2:12" x14ac:dyDescent="0.3">
      <c r="C58" s="75"/>
      <c r="D58" s="75"/>
      <c r="E58" s="13">
        <f>E55/E56</f>
        <v>6.25E-2</v>
      </c>
      <c r="F58" s="13">
        <f t="shared" ref="F58:L58" si="9">F55/F56</f>
        <v>6.25E-2</v>
      </c>
      <c r="G58" s="14">
        <f t="shared" si="9"/>
        <v>1</v>
      </c>
      <c r="H58" s="14">
        <f t="shared" si="9"/>
        <v>1</v>
      </c>
      <c r="I58" s="14">
        <f t="shared" si="9"/>
        <v>1</v>
      </c>
      <c r="J58" s="14">
        <f t="shared" si="9"/>
        <v>1</v>
      </c>
      <c r="K58" s="14">
        <f t="shared" si="9"/>
        <v>1</v>
      </c>
      <c r="L58" s="14">
        <f t="shared" si="9"/>
        <v>1</v>
      </c>
    </row>
    <row r="59" spans="2:12" x14ac:dyDescent="0.3">
      <c r="C59" s="75"/>
      <c r="D59" s="75"/>
    </row>
    <row r="60" spans="2:12" x14ac:dyDescent="0.3">
      <c r="C60" s="1"/>
      <c r="D60" s="1"/>
    </row>
    <row r="61" spans="2:12" x14ac:dyDescent="0.3">
      <c r="E61" s="95"/>
      <c r="F61" s="95"/>
      <c r="G61" s="95"/>
      <c r="H61" s="95"/>
      <c r="I61" s="95"/>
      <c r="J61" s="95"/>
      <c r="K61" s="95"/>
    </row>
    <row r="62" spans="2:12" x14ac:dyDescent="0.3">
      <c r="E62" s="90" t="s">
        <v>18</v>
      </c>
      <c r="F62" s="90"/>
      <c r="G62" s="90"/>
      <c r="H62" s="90"/>
      <c r="I62" s="90"/>
      <c r="J62" s="90"/>
      <c r="K62" s="90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PROBA-307A</vt:lpstr>
      <vt:lpstr>ESTAD-507B</vt:lpstr>
      <vt:lpstr>ESTA-507A</vt:lpstr>
      <vt:lpstr>ESTA-301A</vt:lpstr>
      <vt:lpstr>ESTA-301B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2024-11-04T17:40:30Z</dcterms:modified>
</cp:coreProperties>
</file>