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75" windowWidth="20730" windowHeight="11580" activeTab="1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H28" i="25"/>
  <c r="J28" i="25"/>
  <c r="N28" i="24" l="1"/>
  <c r="M28" i="24"/>
  <c r="E8" i="23" l="1"/>
  <c r="K28" i="25" l="1"/>
  <c r="G28" i="25"/>
  <c r="F28" i="25"/>
  <c r="B10" i="25"/>
  <c r="B37" i="25" s="1"/>
  <c r="L8" i="25"/>
  <c r="H8" i="25"/>
  <c r="E8" i="25"/>
  <c r="K28" i="24"/>
  <c r="G28" i="24"/>
  <c r="F28" i="24"/>
  <c r="B10" i="24"/>
  <c r="B37" i="24" s="1"/>
  <c r="L8" i="24"/>
  <c r="H8" i="24"/>
  <c r="E8" i="24"/>
  <c r="N28" i="23"/>
  <c r="M28" i="23"/>
  <c r="K28" i="23"/>
  <c r="G28" i="23"/>
  <c r="F28" i="23"/>
  <c r="B10" i="23"/>
  <c r="B37" i="23" s="1"/>
  <c r="L8" i="23"/>
  <c r="H8" i="23"/>
  <c r="L15" i="22"/>
  <c r="L17" i="22"/>
  <c r="L18" i="22"/>
  <c r="B10" i="22"/>
  <c r="B37" i="22" s="1"/>
  <c r="L8" i="22"/>
  <c r="H8" i="22"/>
  <c r="E8" i="22"/>
  <c r="N28" i="22"/>
  <c r="M28" i="22"/>
  <c r="K28" i="22"/>
  <c r="G28" i="22"/>
  <c r="F28" i="22"/>
  <c r="B37" i="10"/>
  <c r="N28" i="10"/>
  <c r="M28" i="10"/>
  <c r="K28" i="10"/>
  <c r="F28" i="10"/>
  <c r="E28" i="10"/>
  <c r="L18" i="10"/>
  <c r="L17" i="10"/>
  <c r="L16" i="10"/>
  <c r="L15" i="10"/>
  <c r="L14" i="10"/>
  <c r="E28" i="25" l="1"/>
  <c r="E28" i="24"/>
  <c r="E28" i="23"/>
  <c r="L14" i="22"/>
  <c r="E28" i="22"/>
  <c r="I28" i="10"/>
  <c r="L28" i="10"/>
  <c r="L28" i="24" l="1"/>
  <c r="I28" i="25"/>
  <c r="L28" i="25"/>
  <c r="I28" i="24"/>
  <c r="I28" i="23"/>
  <c r="L28" i="23"/>
  <c r="I28" i="22"/>
  <c r="L28" i="22"/>
</calcChain>
</file>

<file path=xl/comments1.xml><?xml version="1.0" encoding="utf-8"?>
<comments xmlns="http://schemas.openxmlformats.org/spreadsheetml/2006/main">
  <authors>
    <author>Operador</author>
  </authors>
  <commentList>
    <comment ref="B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>
  <authors>
    <author>Operador</author>
  </authors>
  <commentList>
    <comment ref="E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<sst xmlns="http://schemas.openxmlformats.org/spreadsheetml/2006/main" count="295" uniqueCount="49">
  <si>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</si>
  <si>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</si>
  <si>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</si>
  <si>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</si>
  <si>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</si>
  <si>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</si>
  <si>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</si>
  <si>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</si>
  <si>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</si>
  <si>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</si>
  <si>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</si>
  <si>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</si>
  <si>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</si>
  <si>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</si>
  <si>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</si>
  <si>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</si>
  <si>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</si>
  <si>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</si>
  <si>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</si>
  <si>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</si>
  <si>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</si>
  <si>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</si>
  <si>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</si>
  <si>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</si>
  <si>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</si>
  <si>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</si>
  <si>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</si>
  <si>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</si>
  <si>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</si>
  <si>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</si>
  <si>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</si>
  <si>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</si>
  <si>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</si>
  <si>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</si>
  <si>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</si>
  <si>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M.I.I. LAURA PORRAS ARIAS</t>
  </si>
  <si>
    <t>IIND</t>
  </si>
  <si>
    <t>ESTADISTICA INFERENCIAL II</t>
  </si>
  <si>
    <t>IGEM</t>
  </si>
  <si>
    <t>ESTADISTICA INFERENCIAL I</t>
  </si>
  <si>
    <t>%</t>
  </si>
  <si>
    <t>AGOS-DIC-2024</t>
  </si>
  <si>
    <t>301A</t>
  </si>
  <si>
    <t>301B</t>
  </si>
  <si>
    <t>507A</t>
  </si>
  <si>
    <t>507B</t>
  </si>
  <si>
    <t>PROBABILIDAD Y ESTADISTICA DESCRIPTIVA</t>
  </si>
  <si>
    <t>307A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</si>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</sst>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2" borderId="6" xfId="0" applyNumberFormat="1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9" fontId="4" fillId="3" borderId="9" xfId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R37"/>
  <sheetViews>
    <sheetView zoomScale="85" zoomScaleNormal="85" zoomScaleSheetLayoutView="100" workbookViewId="0">
      <selection activeCell="O24" sqref="O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5</v>
      </c>
      <c r="G8" s="4" t="s">
        <v>6</v>
      </c>
      <c r="H8" s="5">
        <v>3</v>
      </c>
      <c r="I8" s="39" t="s">
        <v>7</v>
      </c>
      <c r="J8" s="39"/>
      <c r="K8" s="39"/>
      <c r="L8" s="33" t="s">
        <v>41</v>
      </c>
      <c r="M8" s="33"/>
      <c r="N8" s="33"/>
    </row>
    <row r="10" spans="1:14" x14ac:dyDescent="0.2">
      <c r="A10" s="4" t="s">
        <v>8</v>
      </c>
      <c r="B10" s="33" t="s">
        <v>35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39</v>
      </c>
      <c r="B14" s="9" t="s">
        <v>21</v>
      </c>
      <c r="C14" s="9" t="s">
        <v>42</v>
      </c>
      <c r="D14" s="9" t="s">
        <v>36</v>
      </c>
      <c r="E14" s="9">
        <v>26</v>
      </c>
      <c r="F14" s="9">
        <v>24</v>
      </c>
      <c r="G14" s="9"/>
      <c r="H14" s="10"/>
      <c r="I14" s="9">
        <v>2</v>
      </c>
      <c r="J14" s="10"/>
      <c r="K14" s="9">
        <v>0</v>
      </c>
      <c r="L14" s="10">
        <f t="shared" ref="L14:L28" si="0">K14/E14</f>
        <v>0</v>
      </c>
      <c r="M14" s="9">
        <v>94</v>
      </c>
      <c r="N14" s="15">
        <v>0.92</v>
      </c>
    </row>
    <row r="15" spans="1:14" s="11" customFormat="1" x14ac:dyDescent="0.2">
      <c r="A15" s="8" t="s">
        <v>39</v>
      </c>
      <c r="B15" s="9" t="s">
        <v>21</v>
      </c>
      <c r="C15" s="9" t="s">
        <v>43</v>
      </c>
      <c r="D15" s="9" t="s">
        <v>36</v>
      </c>
      <c r="E15" s="9">
        <v>16</v>
      </c>
      <c r="F15" s="9">
        <v>15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22">
        <v>97</v>
      </c>
      <c r="N15" s="23">
        <v>0.94</v>
      </c>
    </row>
    <row r="16" spans="1:14" s="11" customFormat="1" x14ac:dyDescent="0.2">
      <c r="A16" s="8" t="s">
        <v>37</v>
      </c>
      <c r="B16" s="9" t="s">
        <v>21</v>
      </c>
      <c r="C16" s="9" t="s">
        <v>44</v>
      </c>
      <c r="D16" s="9" t="s">
        <v>38</v>
      </c>
      <c r="E16" s="9">
        <v>33</v>
      </c>
      <c r="F16" s="9">
        <v>27</v>
      </c>
      <c r="G16" s="9"/>
      <c r="H16" s="10"/>
      <c r="I16" s="9">
        <v>6</v>
      </c>
      <c r="J16" s="10"/>
      <c r="K16" s="9">
        <v>0</v>
      </c>
      <c r="L16" s="10">
        <f t="shared" si="0"/>
        <v>0</v>
      </c>
      <c r="M16" s="9">
        <v>86</v>
      </c>
      <c r="N16" s="23">
        <v>0.76</v>
      </c>
    </row>
    <row r="17" spans="1:18" s="11" customFormat="1" x14ac:dyDescent="0.2">
      <c r="A17" s="8" t="s">
        <v>37</v>
      </c>
      <c r="B17" s="9" t="s">
        <v>21</v>
      </c>
      <c r="C17" s="9" t="s">
        <v>45</v>
      </c>
      <c r="D17" s="9" t="s">
        <v>38</v>
      </c>
      <c r="E17" s="9">
        <v>30</v>
      </c>
      <c r="F17" s="9">
        <v>18</v>
      </c>
      <c r="G17" s="9"/>
      <c r="H17" s="10"/>
      <c r="I17" s="9">
        <v>12</v>
      </c>
      <c r="J17" s="10"/>
      <c r="K17" s="9">
        <v>0</v>
      </c>
      <c r="L17" s="10">
        <f t="shared" si="0"/>
        <v>0</v>
      </c>
      <c r="M17" s="9">
        <v>73</v>
      </c>
      <c r="N17" s="23">
        <v>0.56999999999999995</v>
      </c>
    </row>
    <row r="18" spans="1:18" s="11" customFormat="1" ht="25.5" x14ac:dyDescent="0.2">
      <c r="A18" s="8" t="s">
        <v>46</v>
      </c>
      <c r="B18" s="9" t="s">
        <v>21</v>
      </c>
      <c r="C18" s="9" t="s">
        <v>47</v>
      </c>
      <c r="D18" s="9" t="s">
        <v>38</v>
      </c>
      <c r="E18" s="9">
        <v>35</v>
      </c>
      <c r="F18" s="9">
        <v>17</v>
      </c>
      <c r="G18" s="9"/>
      <c r="H18" s="10"/>
      <c r="I18" s="9">
        <v>18</v>
      </c>
      <c r="J18" s="10"/>
      <c r="K18" s="9">
        <v>0</v>
      </c>
      <c r="L18" s="10">
        <f t="shared" si="0"/>
        <v>0</v>
      </c>
      <c r="M18" s="9">
        <v>70</v>
      </c>
      <c r="N18" s="23">
        <v>0.49</v>
      </c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101</v>
      </c>
      <c r="G28" s="17"/>
      <c r="H28" s="18"/>
      <c r="I28" s="17">
        <f t="shared" ref="I28" si="1">(E28-SUM(F28:G28))-K28</f>
        <v>39</v>
      </c>
      <c r="J28" s="18"/>
      <c r="K28" s="17">
        <f>SUM(K14:K27)</f>
        <v>0</v>
      </c>
      <c r="L28" s="18">
        <f t="shared" si="0"/>
        <v>0</v>
      </c>
      <c r="M28" s="17">
        <f>AVERAGE(M14:M27)</f>
        <v>84</v>
      </c>
      <c r="N28" s="19">
        <f>AVERAGE(N14:N27)</f>
        <v>0.73599999999999999</v>
      </c>
    </row>
    <row r="30" spans="1:18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8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tabSelected="1" zoomScale="85" zoomScaleNormal="85" zoomScaleSheetLayoutView="100" workbookViewId="0">
      <selection activeCell="Q19" sqref="Q1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AGOS-DIC-2024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39</v>
      </c>
      <c r="B14" s="9" t="s">
        <v>48</v>
      </c>
      <c r="C14" s="9" t="s">
        <v>42</v>
      </c>
      <c r="D14" s="9" t="s">
        <v>36</v>
      </c>
      <c r="E14" s="9">
        <v>26</v>
      </c>
      <c r="F14" s="9">
        <v>21</v>
      </c>
      <c r="G14" s="9"/>
      <c r="H14" s="10"/>
      <c r="I14" s="9">
        <v>5</v>
      </c>
      <c r="J14" s="10"/>
      <c r="K14" s="9">
        <v>0</v>
      </c>
      <c r="L14" s="10">
        <f t="shared" ref="L14:L28" si="0">K14/E14</f>
        <v>0</v>
      </c>
      <c r="M14" s="9">
        <v>81</v>
      </c>
      <c r="N14" s="15">
        <v>0.57999999999999996</v>
      </c>
    </row>
    <row r="15" spans="1:14" s="11" customFormat="1" x14ac:dyDescent="0.2">
      <c r="A15" s="8" t="s">
        <v>39</v>
      </c>
      <c r="B15" s="9" t="s">
        <v>48</v>
      </c>
      <c r="C15" s="9" t="s">
        <v>43</v>
      </c>
      <c r="D15" s="9" t="s">
        <v>36</v>
      </c>
      <c r="E15" s="9">
        <v>16</v>
      </c>
      <c r="F15" s="9">
        <v>15</v>
      </c>
      <c r="G15" s="9"/>
      <c r="H15" s="10"/>
      <c r="I15" s="9">
        <v>1</v>
      </c>
      <c r="J15" s="10"/>
      <c r="K15" s="9">
        <v>0</v>
      </c>
      <c r="L15" s="10">
        <f t="shared" si="0"/>
        <v>0</v>
      </c>
      <c r="M15" s="9">
        <v>97</v>
      </c>
      <c r="N15" s="15">
        <v>0.94</v>
      </c>
    </row>
    <row r="16" spans="1:14" s="11" customFormat="1" x14ac:dyDescent="0.2">
      <c r="A16" s="8" t="s">
        <v>37</v>
      </c>
      <c r="B16" s="9" t="s">
        <v>48</v>
      </c>
      <c r="C16" s="9" t="s">
        <v>44</v>
      </c>
      <c r="D16" s="9" t="s">
        <v>38</v>
      </c>
      <c r="E16" s="9">
        <v>33</v>
      </c>
      <c r="F16" s="9">
        <v>17</v>
      </c>
      <c r="G16" s="9"/>
      <c r="H16" s="10"/>
      <c r="I16" s="9">
        <v>16</v>
      </c>
      <c r="J16" s="10"/>
      <c r="K16" s="9">
        <v>0</v>
      </c>
      <c r="L16" s="10">
        <v>0</v>
      </c>
      <c r="M16" s="9">
        <v>62</v>
      </c>
      <c r="N16" s="15">
        <v>0.55000000000000004</v>
      </c>
    </row>
    <row r="17" spans="1:14" s="11" customFormat="1" x14ac:dyDescent="0.2">
      <c r="A17" s="8" t="s">
        <v>37</v>
      </c>
      <c r="B17" s="9" t="s">
        <v>48</v>
      </c>
      <c r="C17" s="9" t="s">
        <v>45</v>
      </c>
      <c r="D17" s="9" t="s">
        <v>38</v>
      </c>
      <c r="E17" s="9">
        <v>30</v>
      </c>
      <c r="F17" s="9">
        <v>15</v>
      </c>
      <c r="G17" s="9"/>
      <c r="H17" s="10"/>
      <c r="I17" s="9">
        <v>15</v>
      </c>
      <c r="J17" s="10"/>
      <c r="K17" s="9">
        <v>0</v>
      </c>
      <c r="L17" s="10">
        <f t="shared" si="0"/>
        <v>0</v>
      </c>
      <c r="M17" s="9">
        <v>68</v>
      </c>
      <c r="N17" s="15">
        <v>0.5</v>
      </c>
    </row>
    <row r="18" spans="1:14" s="11" customFormat="1" ht="25.5" x14ac:dyDescent="0.2">
      <c r="A18" s="8" t="s">
        <v>46</v>
      </c>
      <c r="B18" s="9" t="s">
        <v>48</v>
      </c>
      <c r="C18" s="9" t="s">
        <v>47</v>
      </c>
      <c r="D18" s="9" t="s">
        <v>38</v>
      </c>
      <c r="E18" s="9">
        <v>35</v>
      </c>
      <c r="F18" s="9">
        <v>24</v>
      </c>
      <c r="G18" s="9"/>
      <c r="H18" s="10"/>
      <c r="I18" s="9">
        <v>11</v>
      </c>
      <c r="J18" s="10"/>
      <c r="K18" s="9">
        <v>0</v>
      </c>
      <c r="L18" s="10">
        <f t="shared" si="0"/>
        <v>0</v>
      </c>
      <c r="M18" s="9">
        <v>71</v>
      </c>
      <c r="N18" s="15">
        <v>0.69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92</v>
      </c>
      <c r="G28" s="17">
        <f>SUM(G14:G27)</f>
        <v>0</v>
      </c>
      <c r="H28" s="18"/>
      <c r="I28" s="17">
        <f t="shared" ref="I28" si="1">(E28-SUM(F28:G28))-K28</f>
        <v>48</v>
      </c>
      <c r="J28" s="18"/>
      <c r="K28" s="17">
        <f>SUM(K14:K27)</f>
        <v>0</v>
      </c>
      <c r="L28" s="18">
        <f t="shared" si="0"/>
        <v>0</v>
      </c>
      <c r="M28" s="21">
        <f>AVERAGE(M14:M27)</f>
        <v>75.8</v>
      </c>
      <c r="N28" s="19">
        <f>AVERAGE(N14:N27)</f>
        <v>0.65200000000000002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="90" zoomScaleNormal="90" zoomScaleSheetLayoutView="100" workbookViewId="0">
      <selection activeCell="C18" sqref="C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140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AGOS-DIC-2024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39</v>
      </c>
      <c r="B14" s="9" t="s">
        <v>21</v>
      </c>
      <c r="C14" s="9" t="s">
        <v>42</v>
      </c>
      <c r="D14" s="9" t="s">
        <v>36</v>
      </c>
      <c r="E14" s="9">
        <v>26</v>
      </c>
      <c r="F14" s="9">
        <v>22</v>
      </c>
      <c r="G14" s="9"/>
      <c r="H14" s="10"/>
      <c r="I14" s="9"/>
      <c r="J14" s="10"/>
      <c r="K14" s="9">
        <v>0</v>
      </c>
      <c r="L14" s="10"/>
      <c r="M14" s="9"/>
      <c r="N14" s="15" t="s">
        <v>40</v>
      </c>
    </row>
    <row r="15" spans="1:14" s="11" customFormat="1" x14ac:dyDescent="0.2">
      <c r="A15" s="8" t="s">
        <v>39</v>
      </c>
      <c r="B15" s="9" t="s">
        <v>21</v>
      </c>
      <c r="C15" s="9" t="s">
        <v>43</v>
      </c>
      <c r="D15" s="9" t="s">
        <v>36</v>
      </c>
      <c r="E15" s="9">
        <v>16</v>
      </c>
      <c r="F15" s="9">
        <v>13</v>
      </c>
      <c r="G15" s="9"/>
      <c r="H15" s="10"/>
      <c r="I15" s="9"/>
      <c r="J15" s="10"/>
      <c r="K15" s="9">
        <v>0</v>
      </c>
      <c r="L15" s="10"/>
      <c r="M15" s="9"/>
      <c r="N15" s="15" t="s">
        <v>40</v>
      </c>
    </row>
    <row r="16" spans="1:14" s="11" customFormat="1" x14ac:dyDescent="0.2">
      <c r="A16" s="8" t="s">
        <v>37</v>
      </c>
      <c r="B16" s="9" t="s">
        <v>21</v>
      </c>
      <c r="C16" s="9" t="s">
        <v>44</v>
      </c>
      <c r="D16" s="9" t="s">
        <v>38</v>
      </c>
      <c r="E16" s="9">
        <v>33</v>
      </c>
      <c r="F16" s="9">
        <v>18</v>
      </c>
      <c r="G16" s="9"/>
      <c r="H16" s="10"/>
      <c r="I16" s="9"/>
      <c r="J16" s="10"/>
      <c r="K16" s="9">
        <v>0</v>
      </c>
      <c r="L16" s="10"/>
      <c r="M16" s="9"/>
      <c r="N16" s="15" t="s">
        <v>40</v>
      </c>
    </row>
    <row r="17" spans="1:14" s="11" customFormat="1" x14ac:dyDescent="0.2">
      <c r="A17" s="8" t="s">
        <v>37</v>
      </c>
      <c r="B17" s="9" t="s">
        <v>21</v>
      </c>
      <c r="C17" s="9" t="s">
        <v>45</v>
      </c>
      <c r="D17" s="9" t="s">
        <v>38</v>
      </c>
      <c r="E17" s="9">
        <v>30</v>
      </c>
      <c r="F17" s="9">
        <v>11</v>
      </c>
      <c r="G17" s="9"/>
      <c r="H17" s="10"/>
      <c r="I17" s="9"/>
      <c r="J17" s="10"/>
      <c r="K17" s="9">
        <v>0</v>
      </c>
      <c r="L17" s="10"/>
      <c r="M17" s="9"/>
      <c r="N17" s="15" t="s">
        <v>40</v>
      </c>
    </row>
    <row r="18" spans="1:14" s="11" customFormat="1" ht="25.5" x14ac:dyDescent="0.2">
      <c r="A18" s="8" t="s">
        <v>46</v>
      </c>
      <c r="B18" s="9" t="s">
        <v>21</v>
      </c>
      <c r="C18" s="9" t="s">
        <v>47</v>
      </c>
      <c r="D18" s="9" t="s">
        <v>38</v>
      </c>
      <c r="E18" s="9">
        <v>35</v>
      </c>
      <c r="F18" s="9">
        <v>21</v>
      </c>
      <c r="G18" s="9"/>
      <c r="H18" s="10"/>
      <c r="I18" s="9"/>
      <c r="J18" s="10"/>
      <c r="K18" s="9">
        <v>0</v>
      </c>
      <c r="L18" s="10"/>
      <c r="M18" s="9"/>
      <c r="N18" s="15" t="s">
        <v>40</v>
      </c>
    </row>
    <row r="19" spans="1:14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>
        <v>0</v>
      </c>
      <c r="L19" s="10"/>
      <c r="M19" s="9"/>
      <c r="N19" s="15"/>
    </row>
    <row r="20" spans="1:14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>
        <v>0</v>
      </c>
      <c r="L20" s="10"/>
      <c r="M20" s="9"/>
      <c r="N20" s="15"/>
    </row>
    <row r="21" spans="1:14" s="11" customFormat="1" x14ac:dyDescent="0.2">
      <c r="A21" s="24"/>
      <c r="B21" s="9"/>
      <c r="C21" s="9"/>
      <c r="D21" s="9"/>
      <c r="E21" s="9"/>
      <c r="F21" s="9"/>
      <c r="G21" s="9"/>
      <c r="H21" s="10"/>
      <c r="I21" s="9"/>
      <c r="J21" s="10"/>
      <c r="K21" s="9">
        <v>0</v>
      </c>
      <c r="L21" s="10"/>
      <c r="M21" s="9"/>
      <c r="N21" s="15"/>
    </row>
    <row r="22" spans="1:14" s="11" customFormat="1" x14ac:dyDescent="0.2">
      <c r="A22" s="24"/>
      <c r="B22" s="9"/>
      <c r="C22" s="9"/>
      <c r="D22" s="9"/>
      <c r="E22" s="9"/>
      <c r="F22" s="9"/>
      <c r="G22" s="9"/>
      <c r="H22" s="10"/>
      <c r="I22" s="9"/>
      <c r="J22" s="10"/>
      <c r="K22" s="9">
        <v>0</v>
      </c>
      <c r="L22" s="10"/>
      <c r="M22" s="9"/>
      <c r="N22" s="15"/>
    </row>
    <row r="23" spans="1:14" s="11" customFormat="1" x14ac:dyDescent="0.2">
      <c r="A23" s="24"/>
      <c r="B23" s="9"/>
      <c r="C23" s="9"/>
      <c r="D23" s="9"/>
      <c r="E23" s="9"/>
      <c r="F23" s="9"/>
      <c r="G23" s="9"/>
      <c r="H23" s="10"/>
      <c r="I23" s="9"/>
      <c r="J23" s="10"/>
      <c r="K23" s="9">
        <v>0</v>
      </c>
      <c r="L23" s="10"/>
      <c r="M23" s="9"/>
      <c r="N23" s="15"/>
    </row>
    <row r="24" spans="1:14" s="11" customFormat="1" x14ac:dyDescent="0.2">
      <c r="A24" s="25"/>
      <c r="B24" s="9"/>
      <c r="C24" s="9"/>
      <c r="D24" s="9"/>
      <c r="E24" s="9"/>
      <c r="F24" s="9"/>
      <c r="G24" s="9"/>
      <c r="H24" s="10"/>
      <c r="I24" s="9"/>
      <c r="J24" s="10"/>
      <c r="K24" s="9">
        <v>0</v>
      </c>
      <c r="L24" s="10"/>
      <c r="M24" s="9"/>
      <c r="N24" s="15"/>
    </row>
    <row r="25" spans="1:14" s="11" customFormat="1" x14ac:dyDescent="0.2">
      <c r="A25" s="25"/>
      <c r="B25" s="9"/>
      <c r="C25" s="9"/>
      <c r="D25" s="9"/>
      <c r="E25" s="9"/>
      <c r="F25" s="9"/>
      <c r="G25" s="9"/>
      <c r="H25" s="10"/>
      <c r="I25" s="9"/>
      <c r="J25" s="10"/>
      <c r="K25" s="9">
        <v>0</v>
      </c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85</v>
      </c>
      <c r="G28" s="17">
        <f>SUM(G14:G27)</f>
        <v>0</v>
      </c>
      <c r="H28" s="18"/>
      <c r="I28" s="17">
        <f t="shared" ref="I28" si="0">(E28-SUM(F28:G28))-K28</f>
        <v>55</v>
      </c>
      <c r="J28" s="18"/>
      <c r="K28" s="17">
        <f>SUM(K14:K27)</f>
        <v>0</v>
      </c>
      <c r="L28" s="18">
        <f t="shared" ref="L28" si="1">K28/E28</f>
        <v>0</v>
      </c>
      <c r="M28" s="21" t="e">
        <f>AVERAGE(M14:M27)</f>
        <v>#DIV/0!</v>
      </c>
      <c r="N28" s="19" t="e">
        <f>AVERAGE(N14:N27)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C18" sqref="C1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855468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32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AGOS-DIC-2024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39</v>
      </c>
      <c r="B14" s="9" t="s">
        <v>21</v>
      </c>
      <c r="C14" s="9" t="s">
        <v>42</v>
      </c>
      <c r="D14" s="9" t="s">
        <v>36</v>
      </c>
      <c r="E14" s="9">
        <v>26</v>
      </c>
      <c r="F14" s="9">
        <v>22</v>
      </c>
      <c r="G14" s="9"/>
      <c r="H14" s="10"/>
      <c r="I14" s="9"/>
      <c r="J14" s="10"/>
      <c r="K14" s="9"/>
      <c r="L14" s="10">
        <v>0</v>
      </c>
      <c r="M14" s="9"/>
      <c r="N14" s="15" t="s">
        <v>40</v>
      </c>
    </row>
    <row r="15" spans="1:14" s="11" customFormat="1" x14ac:dyDescent="0.2">
      <c r="A15" s="8" t="s">
        <v>39</v>
      </c>
      <c r="B15" s="9" t="s">
        <v>21</v>
      </c>
      <c r="C15" s="9" t="s">
        <v>43</v>
      </c>
      <c r="D15" s="9" t="s">
        <v>36</v>
      </c>
      <c r="E15" s="9">
        <v>16</v>
      </c>
      <c r="F15" s="9">
        <v>13</v>
      </c>
      <c r="G15" s="9"/>
      <c r="H15" s="10"/>
      <c r="I15" s="9"/>
      <c r="J15" s="10"/>
      <c r="K15" s="9"/>
      <c r="L15" s="10">
        <v>0</v>
      </c>
      <c r="M15" s="9"/>
      <c r="N15" s="15" t="s">
        <v>40</v>
      </c>
    </row>
    <row r="16" spans="1:14" s="11" customFormat="1" x14ac:dyDescent="0.2">
      <c r="A16" s="8" t="s">
        <v>37</v>
      </c>
      <c r="B16" s="9" t="s">
        <v>21</v>
      </c>
      <c r="C16" s="9" t="s">
        <v>44</v>
      </c>
      <c r="D16" s="9" t="s">
        <v>38</v>
      </c>
      <c r="E16" s="9">
        <v>33</v>
      </c>
      <c r="F16" s="9">
        <v>18</v>
      </c>
      <c r="G16" s="9"/>
      <c r="H16" s="10"/>
      <c r="I16" s="9"/>
      <c r="J16" s="10"/>
      <c r="K16" s="9"/>
      <c r="L16" s="10">
        <v>0</v>
      </c>
      <c r="M16" s="9"/>
      <c r="N16" s="15" t="s">
        <v>40</v>
      </c>
    </row>
    <row r="17" spans="1:14" s="11" customFormat="1" x14ac:dyDescent="0.2">
      <c r="A17" s="8" t="s">
        <v>37</v>
      </c>
      <c r="B17" s="9" t="s">
        <v>21</v>
      </c>
      <c r="C17" s="9" t="s">
        <v>45</v>
      </c>
      <c r="D17" s="9" t="s">
        <v>38</v>
      </c>
      <c r="E17" s="9">
        <v>30</v>
      </c>
      <c r="F17" s="9">
        <v>11</v>
      </c>
      <c r="G17" s="9"/>
      <c r="H17" s="10"/>
      <c r="I17" s="9"/>
      <c r="J17" s="10"/>
      <c r="K17" s="9"/>
      <c r="L17" s="10">
        <v>0</v>
      </c>
      <c r="M17" s="9"/>
      <c r="N17" s="15" t="s">
        <v>40</v>
      </c>
    </row>
    <row r="18" spans="1:14" s="11" customFormat="1" ht="25.5" x14ac:dyDescent="0.2">
      <c r="A18" s="8" t="s">
        <v>46</v>
      </c>
      <c r="B18" s="9" t="s">
        <v>21</v>
      </c>
      <c r="C18" s="9" t="s">
        <v>47</v>
      </c>
      <c r="D18" s="9" t="s">
        <v>38</v>
      </c>
      <c r="E18" s="9">
        <v>35</v>
      </c>
      <c r="F18" s="9">
        <v>21</v>
      </c>
      <c r="G18" s="9"/>
      <c r="H18" s="10"/>
      <c r="I18" s="9"/>
      <c r="J18" s="10"/>
      <c r="K18" s="9"/>
      <c r="L18" s="10">
        <v>0</v>
      </c>
      <c r="M18" s="9"/>
      <c r="N18" s="15" t="s">
        <v>40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85</v>
      </c>
      <c r="G28" s="17">
        <f>SUM(G14:G27)</f>
        <v>0</v>
      </c>
      <c r="H28" s="18"/>
      <c r="I28" s="17">
        <f t="shared" ref="I28" si="0">(E28-SUM(F28:G28))-K28</f>
        <v>55</v>
      </c>
      <c r="J28" s="18"/>
      <c r="K28" s="17">
        <f>SUM(K14:K27)</f>
        <v>0</v>
      </c>
      <c r="L28" s="18">
        <f>AVERAGE(L14:L18)</f>
        <v>0</v>
      </c>
      <c r="M28" s="17" t="e">
        <f>AVERAGE(M14:M18)</f>
        <v>#DIV/0!</v>
      </c>
      <c r="N28" s="19" t="e">
        <f>AVERAGE(N14:N18)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37"/>
  <sheetViews>
    <sheetView zoomScaleNormal="100" zoomScaleSheetLayoutView="100" workbookViewId="0">
      <selection activeCell="D21" sqref="D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0.2851562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44" t="s">
        <v>0</v>
      </c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31" t="s">
        <v>30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31" t="s">
        <v>1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4" x14ac:dyDescent="0.2">
      <c r="A6" s="42" t="s">
        <v>2</v>
      </c>
      <c r="B6" s="42"/>
      <c r="C6" s="42"/>
      <c r="D6" s="42"/>
      <c r="E6" s="43" t="s">
        <v>31</v>
      </c>
      <c r="F6" s="43"/>
      <c r="G6" s="43"/>
      <c r="H6" s="4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5</v>
      </c>
      <c r="F8"/>
      <c r="G8" s="4" t="s">
        <v>6</v>
      </c>
      <c r="H8" s="20">
        <f>'1'!H8</f>
        <v>3</v>
      </c>
      <c r="I8" s="39" t="s">
        <v>7</v>
      </c>
      <c r="J8" s="39"/>
      <c r="K8" s="39"/>
      <c r="L8" s="33" t="str">
        <f>'1'!L8</f>
        <v>AGOS-DIC-2024</v>
      </c>
      <c r="M8" s="33"/>
      <c r="N8" s="33"/>
    </row>
    <row r="10" spans="1:14" x14ac:dyDescent="0.2">
      <c r="A10" s="4" t="s">
        <v>8</v>
      </c>
      <c r="B10" s="33" t="str">
        <f>'1'!B10</f>
        <v>M.I.I. LAURA PORRAS ARIAS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40" t="s">
        <v>9</v>
      </c>
      <c r="B12" s="37" t="s">
        <v>10</v>
      </c>
      <c r="C12" s="37" t="s">
        <v>11</v>
      </c>
      <c r="D12" s="28" t="s">
        <v>12</v>
      </c>
      <c r="E12" s="28" t="s">
        <v>13</v>
      </c>
      <c r="F12" s="28" t="s">
        <v>14</v>
      </c>
      <c r="G12" s="28"/>
      <c r="H12" s="28" t="s">
        <v>15</v>
      </c>
      <c r="I12" s="28" t="s">
        <v>16</v>
      </c>
      <c r="J12" s="28" t="s">
        <v>17</v>
      </c>
      <c r="K12" s="28" t="s">
        <v>18</v>
      </c>
      <c r="L12" s="28" t="s">
        <v>19</v>
      </c>
      <c r="M12" s="28" t="s">
        <v>20</v>
      </c>
      <c r="N12" s="34" t="s">
        <v>21</v>
      </c>
    </row>
    <row r="13" spans="1:14" x14ac:dyDescent="0.2">
      <c r="A13" s="41"/>
      <c r="B13" s="38"/>
      <c r="C13" s="38"/>
      <c r="D13" s="29"/>
      <c r="E13" s="29"/>
      <c r="F13" s="7" t="s">
        <v>22</v>
      </c>
      <c r="G13" s="7" t="s">
        <v>23</v>
      </c>
      <c r="H13" s="29"/>
      <c r="I13" s="29"/>
      <c r="J13" s="29"/>
      <c r="K13" s="29"/>
      <c r="L13" s="29"/>
      <c r="M13" s="29"/>
      <c r="N13" s="35"/>
    </row>
    <row r="14" spans="1:14" s="11" customFormat="1" x14ac:dyDescent="0.2">
      <c r="A14" s="8" t="s">
        <v>39</v>
      </c>
      <c r="B14" s="9" t="s">
        <v>21</v>
      </c>
      <c r="C14" s="9" t="s">
        <v>42</v>
      </c>
      <c r="D14" s="9" t="s">
        <v>36</v>
      </c>
      <c r="E14" s="9">
        <v>26</v>
      </c>
      <c r="F14" s="9">
        <v>22</v>
      </c>
      <c r="G14" s="9"/>
      <c r="H14" s="10" t="s">
        <v>40</v>
      </c>
      <c r="I14" s="9"/>
      <c r="J14" s="10" t="s">
        <v>40</v>
      </c>
      <c r="K14" s="9">
        <v>0</v>
      </c>
      <c r="L14" s="10"/>
      <c r="M14" s="9"/>
      <c r="N14" s="15" t="s">
        <v>40</v>
      </c>
    </row>
    <row r="15" spans="1:14" s="11" customFormat="1" x14ac:dyDescent="0.2">
      <c r="A15" s="8" t="s">
        <v>39</v>
      </c>
      <c r="B15" s="9" t="s">
        <v>21</v>
      </c>
      <c r="C15" s="9" t="s">
        <v>43</v>
      </c>
      <c r="D15" s="9" t="s">
        <v>36</v>
      </c>
      <c r="E15" s="9">
        <v>16</v>
      </c>
      <c r="F15" s="9">
        <v>13</v>
      </c>
      <c r="G15" s="9"/>
      <c r="H15" s="10" t="s">
        <v>40</v>
      </c>
      <c r="I15" s="9"/>
      <c r="J15" s="10" t="s">
        <v>40</v>
      </c>
      <c r="K15" s="9">
        <v>0</v>
      </c>
      <c r="L15" s="10"/>
      <c r="M15" s="9"/>
      <c r="N15" s="15" t="s">
        <v>40</v>
      </c>
    </row>
    <row r="16" spans="1:14" s="11" customFormat="1" x14ac:dyDescent="0.2">
      <c r="A16" s="8" t="s">
        <v>37</v>
      </c>
      <c r="B16" s="9" t="s">
        <v>21</v>
      </c>
      <c r="C16" s="9" t="s">
        <v>44</v>
      </c>
      <c r="D16" s="9" t="s">
        <v>38</v>
      </c>
      <c r="E16" s="9">
        <v>33</v>
      </c>
      <c r="F16" s="9">
        <v>18</v>
      </c>
      <c r="G16" s="9"/>
      <c r="H16" s="10" t="s">
        <v>40</v>
      </c>
      <c r="I16" s="9"/>
      <c r="J16" s="10" t="s">
        <v>40</v>
      </c>
      <c r="K16" s="9">
        <v>0</v>
      </c>
      <c r="L16" s="10"/>
      <c r="M16" s="9"/>
      <c r="N16" s="15" t="s">
        <v>40</v>
      </c>
    </row>
    <row r="17" spans="1:14" s="11" customFormat="1" x14ac:dyDescent="0.2">
      <c r="A17" s="8" t="s">
        <v>37</v>
      </c>
      <c r="B17" s="9" t="s">
        <v>21</v>
      </c>
      <c r="C17" s="9" t="s">
        <v>45</v>
      </c>
      <c r="D17" s="9" t="s">
        <v>38</v>
      </c>
      <c r="E17" s="9">
        <v>30</v>
      </c>
      <c r="F17" s="9">
        <v>11</v>
      </c>
      <c r="G17" s="9"/>
      <c r="H17" s="10" t="s">
        <v>40</v>
      </c>
      <c r="I17" s="9"/>
      <c r="J17" s="10" t="s">
        <v>40</v>
      </c>
      <c r="K17" s="9">
        <v>0</v>
      </c>
      <c r="L17" s="10"/>
      <c r="M17" s="9"/>
      <c r="N17" s="15" t="s">
        <v>40</v>
      </c>
    </row>
    <row r="18" spans="1:14" s="11" customFormat="1" ht="25.5" x14ac:dyDescent="0.2">
      <c r="A18" s="8" t="s">
        <v>46</v>
      </c>
      <c r="B18" s="9" t="s">
        <v>21</v>
      </c>
      <c r="C18" s="9" t="s">
        <v>47</v>
      </c>
      <c r="D18" s="9" t="s">
        <v>38</v>
      </c>
      <c r="E18" s="9">
        <v>35</v>
      </c>
      <c r="F18" s="9">
        <v>21</v>
      </c>
      <c r="G18" s="9"/>
      <c r="H18" s="10" t="s">
        <v>40</v>
      </c>
      <c r="I18" s="9"/>
      <c r="J18" s="10" t="s">
        <v>40</v>
      </c>
      <c r="K18" s="9">
        <v>0</v>
      </c>
      <c r="L18" s="10"/>
      <c r="M18" s="9"/>
      <c r="N18" s="15" t="s">
        <v>40</v>
      </c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140</v>
      </c>
      <c r="F28" s="17">
        <f>SUM(F14:F27)</f>
        <v>85</v>
      </c>
      <c r="G28" s="17">
        <f>SUM(G14:G27)</f>
        <v>0</v>
      </c>
      <c r="H28" s="18" t="e">
        <f>AVERAGE(H14:H18)</f>
        <v>#DIV/0!</v>
      </c>
      <c r="I28" s="17">
        <f t="shared" ref="I28" si="0">(E28-SUM(F28:G28))-K28</f>
        <v>55</v>
      </c>
      <c r="J28" s="18" t="e">
        <f>AVERAGE(J14:J18)</f>
        <v>#DIV/0!</v>
      </c>
      <c r="K28" s="17">
        <f>SUM(K14:K27)</f>
        <v>0</v>
      </c>
      <c r="L28" s="18">
        <f t="shared" ref="L28" si="1">K28/E28</f>
        <v>0</v>
      </c>
      <c r="M28" s="17" t="e">
        <f>AVERAGE(M14:M18)</f>
        <v>#DIV/0!</v>
      </c>
      <c r="N28" s="19" t="e">
        <f>AVERAGE(N14:N18)</f>
        <v>#DIV/0!</v>
      </c>
    </row>
    <row r="30" spans="1:14" ht="120" customHeight="1" x14ac:dyDescent="0.2">
      <c r="A30" s="36" t="s">
        <v>26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</row>
    <row r="32" spans="1:14" x14ac:dyDescent="0.2">
      <c r="A32" s="12"/>
    </row>
    <row r="33" spans="1:10" x14ac:dyDescent="0.2">
      <c r="B33" s="30" t="s">
        <v>27</v>
      </c>
      <c r="C33" s="30"/>
      <c r="D33" s="30"/>
      <c r="G33" s="31" t="s">
        <v>28</v>
      </c>
      <c r="H33" s="31"/>
      <c r="I33" s="31"/>
      <c r="J33" s="31"/>
    </row>
    <row r="34" spans="1:10" ht="62.25" customHeight="1" x14ac:dyDescent="0.2">
      <c r="B34" s="32"/>
      <c r="C34" s="32"/>
      <c r="D34" s="32"/>
      <c r="G34" s="33"/>
      <c r="H34" s="33"/>
      <c r="I34" s="33"/>
      <c r="J34" s="33"/>
    </row>
    <row r="35" spans="1:10" hidden="1" x14ac:dyDescent="0.2">
      <c r="A35" s="26" t="e">
        <v>#REF!</v>
      </c>
      <c r="B35" s="26"/>
      <c r="C35" s="6"/>
      <c r="E35" s="26"/>
      <c r="F35" s="26"/>
      <c r="G35" s="26"/>
      <c r="H35" s="26"/>
    </row>
    <row r="36" spans="1:10" hidden="1" x14ac:dyDescent="0.2"/>
    <row r="37" spans="1:10" ht="45" customHeight="1" x14ac:dyDescent="0.2">
      <c r="B37" s="27" t="str">
        <f>B10</f>
        <v>M.I.I. LAURA PORRAS ARIAS</v>
      </c>
      <c r="C37" s="27"/>
      <c r="D37" s="27"/>
      <c r="E37" s="13"/>
      <c r="F37" s="13"/>
      <c r="G37" s="27" t="s">
        <v>34</v>
      </c>
      <c r="H37" s="27"/>
      <c r="I37" s="27"/>
      <c r="J37" s="27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laura</cp:lastModifiedBy>
  <cp:revision/>
  <dcterms:created xsi:type="dcterms:W3CDTF">2021-11-22T14:45:25Z</dcterms:created>
  <dcterms:modified xsi:type="dcterms:W3CDTF">2024-10-23T14:55:12Z</dcterms:modified>
  <cp:category/>
  <cp:contentStatus/>
</cp:coreProperties>
</file>