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S/REPORTE IV/"/>
    </mc:Choice>
  </mc:AlternateContent>
  <xr:revisionPtr revIDLastSave="9" documentId="13_ncr:1_{12A1806C-094D-49C0-8844-0B0BF654F614}" xr6:coauthVersionLast="47" xr6:coauthVersionMax="47" xr10:uidLastSave="{A3BB5F08-D154-4544-A8FB-38D90108D10B}"/>
  <bookViews>
    <workbookView xWindow="-120" yWindow="-120" windowWidth="20730" windowHeight="1104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9" i="3"/>
  <c r="Q38" i="5" l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10" i="6" l="1"/>
  <c r="Q11" i="6"/>
  <c r="Q12" i="6"/>
  <c r="Q13" i="6"/>
  <c r="Q14" i="6"/>
  <c r="Q9" i="6"/>
  <c r="Q9" i="5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9" i="1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L58" i="6" s="1"/>
  <c r="K55" i="6"/>
  <c r="J55" i="6"/>
  <c r="P54" i="6"/>
  <c r="P57" i="6" s="1"/>
  <c r="O54" i="6"/>
  <c r="O57" i="6" s="1"/>
  <c r="N54" i="6"/>
  <c r="M54" i="6"/>
  <c r="L54" i="6"/>
  <c r="L57" i="6" s="1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P53" i="5"/>
  <c r="P56" i="5" s="1"/>
  <c r="O53" i="5"/>
  <c r="N53" i="5"/>
  <c r="M53" i="5"/>
  <c r="L53" i="5"/>
  <c r="K53" i="5"/>
  <c r="J53" i="5"/>
  <c r="Q52" i="5"/>
  <c r="Q51" i="5"/>
  <c r="Q50" i="5"/>
  <c r="Q49" i="5"/>
  <c r="Q48" i="5"/>
  <c r="Q47" i="5"/>
  <c r="Q46" i="5"/>
  <c r="Q45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O57" i="4" s="1"/>
  <c r="N54" i="4"/>
  <c r="M54" i="4"/>
  <c r="L54" i="4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O58" i="3" s="1"/>
  <c r="N55" i="3"/>
  <c r="M55" i="3"/>
  <c r="L55" i="3"/>
  <c r="K55" i="3"/>
  <c r="K58" i="3" s="1"/>
  <c r="J55" i="3"/>
  <c r="P54" i="3"/>
  <c r="O54" i="3"/>
  <c r="N54" i="3"/>
  <c r="N57" i="3" s="1"/>
  <c r="M54" i="3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M57" i="6" l="1"/>
  <c r="L57" i="5"/>
  <c r="L56" i="5"/>
  <c r="O57" i="3"/>
  <c r="N58" i="6"/>
  <c r="N57" i="6"/>
  <c r="K58" i="6"/>
  <c r="K57" i="6"/>
  <c r="J57" i="3"/>
  <c r="J58" i="6"/>
  <c r="J57" i="6"/>
  <c r="Q55" i="5"/>
  <c r="M57" i="5"/>
  <c r="M56" i="5"/>
  <c r="L58" i="4"/>
  <c r="P58" i="4"/>
  <c r="P57" i="4"/>
  <c r="L57" i="4"/>
  <c r="L58" i="3"/>
  <c r="Q56" i="4"/>
  <c r="L57" i="3"/>
  <c r="M58" i="3"/>
  <c r="M57" i="4"/>
  <c r="N58" i="4"/>
  <c r="J56" i="5"/>
  <c r="N56" i="5"/>
  <c r="K57" i="5"/>
  <c r="O57" i="5"/>
  <c r="P58" i="3"/>
  <c r="Q56" i="3"/>
  <c r="P57" i="3"/>
  <c r="M57" i="3"/>
  <c r="J58" i="3"/>
  <c r="N58" i="3"/>
  <c r="J57" i="4"/>
  <c r="N57" i="4"/>
  <c r="K58" i="4"/>
  <c r="O58" i="4"/>
  <c r="K56" i="5"/>
  <c r="O56" i="5"/>
  <c r="P57" i="5"/>
  <c r="M58" i="4"/>
  <c r="J57" i="5"/>
  <c r="N57" i="5"/>
  <c r="Q56" i="6"/>
  <c r="M58" i="6"/>
  <c r="O58" i="6"/>
  <c r="Q54" i="6"/>
  <c r="Q55" i="6"/>
  <c r="Q58" i="6" s="1"/>
  <c r="Q53" i="5"/>
  <c r="Q54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6" i="5" l="1"/>
  <c r="Q57" i="5"/>
  <c r="Q57" i="4"/>
  <c r="Q58" i="4"/>
  <c r="Q58" i="3"/>
  <c r="Q57" i="6"/>
  <c r="Q57" i="3"/>
  <c r="Q49" i="1"/>
  <c r="Q50" i="1"/>
  <c r="Q51" i="1"/>
  <c r="Q52" i="1"/>
  <c r="Q30" i="1" l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<sst xmlns="http://schemas.openxmlformats.org/spreadsheetml/2006/main" count="245" uniqueCount="142">
  <si>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</si>
  <si>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</si>
  <si>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</si>
  <si>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</si>
  <si>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</si>
  <si>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</si>
  <si>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</si>
  <si>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</si>
  <si>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</si>
  <si>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</si>
  <si>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</si>
  <si>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</si>
  <si>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</si>
  <si>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</si>
  <si>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</si>
  <si>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</si>
  <si>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</si>
  <si>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</si>
  <si>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</si>
  <si>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</si>
  <si>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</si>
  <si>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</si>
  <si>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</si>
  <si>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</si>
  <si>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ALVARO RAMOS VILLEGAS</t>
  </si>
  <si>
    <t>IZQUIERDO CARRION RICARDO</t>
  </si>
  <si>
    <t>CONTABILIDAD GERENCIAL</t>
  </si>
  <si>
    <t>305- A</t>
  </si>
  <si>
    <t>AGOSTO - DICIEMBRE 2024</t>
  </si>
  <si>
    <t xml:space="preserve">GESTION FINANCIERA </t>
  </si>
  <si>
    <t>705 B</t>
  </si>
  <si>
    <t>AGOSTO- DICIEMBRE 2024</t>
  </si>
  <si>
    <t>GESTION FINANCIERA</t>
  </si>
  <si>
    <t>705-B</t>
  </si>
  <si>
    <t xml:space="preserve">GESTION DE COSTOS </t>
  </si>
  <si>
    <t>501 A</t>
  </si>
  <si>
    <t>AGSOTO - DICIEMBRE 2024</t>
  </si>
  <si>
    <t>501 B</t>
  </si>
  <si>
    <t>AGUIRRE LINDO JOSSELYN ESBEYDI</t>
  </si>
  <si>
    <t>CABADA GONZALEZ CARLOS ALBERTO</t>
  </si>
  <si>
    <t>CHAGALA FISCAL MIGUEL ANGEL</t>
  </si>
  <si>
    <t>CHAPOL MARTINEZ KARLA MONSERRAT</t>
  </si>
  <si>
    <t>COBIX CHOLO YANET</t>
  </si>
  <si>
    <t>COBIX OSORIO CARLOS AUGUSTO</t>
  </si>
  <si>
    <t>DOMINGUEZ MORALES XIMENA</t>
  </si>
  <si>
    <t>GARCIA CANELA FRANCISCO</t>
  </si>
  <si>
    <t>MARCIAL GARCIA ALAN ANTONIO</t>
  </si>
  <si>
    <t>MORALES CANO AISHA SHECCID</t>
  </si>
  <si>
    <t xml:space="preserve">MORTERA ELIAS ALEXANDER </t>
  </si>
  <si>
    <t>MORALES HERNANDEZ SAMUEL</t>
  </si>
  <si>
    <t>ORGANISTA VILLASECA SIGRID SUZETTE</t>
  </si>
  <si>
    <t>PAXTIAN VILLEGAS YAZMIN DEL CARMEN</t>
  </si>
  <si>
    <t xml:space="preserve">PUCHETA VILLALOBOS JOSE MANUEL </t>
  </si>
  <si>
    <t>QUEZADA CHACHA CARLOS RAYMUNDO</t>
  </si>
  <si>
    <t>REYES TORNADO JUAN FERNANDO</t>
  </si>
  <si>
    <t>ROVIRA MACARIO EDUARDO</t>
  </si>
  <si>
    <t>TEPOX CHAPOL CARLOS</t>
  </si>
  <si>
    <t>VILLAFUERTE CHONTAL YOSUA</t>
  </si>
  <si>
    <t>CANSINO CHIGUIL KARLA VANESSA</t>
  </si>
  <si>
    <t>CHIGUIL PUCHETA ANDREA LIZETH</t>
  </si>
  <si>
    <t>CRUZ CONTRERAS DALLIANS</t>
  </si>
  <si>
    <t>GUTIERREZ HERVIS ALONDRA</t>
  </si>
  <si>
    <t>ISIDORO COYOLT BRAYAN</t>
  </si>
  <si>
    <t>NORIEGA CARDENAS EVELY NICOL</t>
  </si>
  <si>
    <t xml:space="preserve">PUCHETA VELASCO DANIEL </t>
  </si>
  <si>
    <t>RESENDIZ COBAXIN BRAD HILARIO</t>
  </si>
  <si>
    <t>REYES DOMINGUEZ LUCERO DE LOS A.</t>
  </si>
  <si>
    <t>REYES TORRES JALIL</t>
  </si>
  <si>
    <t>SALAS BAXIN DANAHI</t>
  </si>
  <si>
    <t>SINACA RUIZ MARITZA JAQUELINE</t>
  </si>
  <si>
    <t>TEGOMA GONZALEZ DAYRA</t>
  </si>
  <si>
    <t>BAXIN NIETO VANYELI ALEJANDRA</t>
  </si>
  <si>
    <t>CASAS PIO KAREN MONSERRATH</t>
  </si>
  <si>
    <t>COBIX MARTINEZ ALEJANDRA GPE.</t>
  </si>
  <si>
    <t>GUTIERREZ ARRES ANGEL EMMANUEL</t>
  </si>
  <si>
    <t>LOPEZ AGUILERA MIXZY YANITH</t>
  </si>
  <si>
    <t>MACARIO VELASCO JOSE ALBERTO</t>
  </si>
  <si>
    <t xml:space="preserve">OSTO MACARIO NADIA DEL ROSARIO </t>
  </si>
  <si>
    <t>PAVON BLANCO MIGUEL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</si>
  <si>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</si>
  <si>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</si>
  <si>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</si>
  <si>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</si>
  <si>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</si>
  <si>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</si>
  <si>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</si>
  <si>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</si>
  <si>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</si>
  <si>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ACOSTA BUSTAMANTE HECTOR JOSE</t>
  </si>
  <si>
    <t>AGUILAR GOMEZ GERMAN</t>
  </si>
  <si>
    <t>ALAVEZ DE LA HOZ ALFREDO</t>
  </si>
  <si>
    <t>ANTELE GARCIA CHELSEA VALERIA</t>
  </si>
  <si>
    <t xml:space="preserve">AREVALO DOMINGUEZ MILDRED </t>
  </si>
  <si>
    <t xml:space="preserve">BELLI PEREZ DONOVAN ADRIAN OSCAR </t>
  </si>
  <si>
    <t xml:space="preserve">CASTAÑEDA GONZALEZ JOSE ALEJANDRO </t>
  </si>
  <si>
    <t>CHACHA HERNANDEZ EMILIANO SEBASTIAN</t>
  </si>
  <si>
    <t>COYOLT LUCIANO KEVIN</t>
  </si>
  <si>
    <t>CRUZ BELLO YADIRA</t>
  </si>
  <si>
    <t>CRUZ GONZALEZ ITZEL ZAHON</t>
  </si>
  <si>
    <t>EUGENIO DURAN IRIS ANETH</t>
  </si>
  <si>
    <t xml:space="preserve">FERMAN JIMENEZ JUAN ANGEL </t>
  </si>
  <si>
    <t>FLORES HERNANDEZ ITZEL ALEJANDRA</t>
  </si>
  <si>
    <t>FONSECA LOPEZ EDSON JAIR</t>
  </si>
  <si>
    <t>FRANCO ALONSO ABRIL MAYRANI</t>
  </si>
  <si>
    <t>GARCIA CRUZ RUTH</t>
  </si>
  <si>
    <t xml:space="preserve">GARCIA RUEDA ANDREK EDUARDO </t>
  </si>
  <si>
    <t>HERNANDEZ QUINO CRISTINA DEL CARMEN</t>
  </si>
  <si>
    <t>HERNANDEZ VELASQUEZ RENEE</t>
  </si>
  <si>
    <t>IXTEPAN JAUREGUI DAYANA</t>
  </si>
  <si>
    <t>LOPEZ FIGUEROA EDWIN DE JESUS</t>
  </si>
  <si>
    <t>LUCHO COTO FATIMA DE JESUS</t>
  </si>
  <si>
    <t>MARTINEZ ROSAS DANIEL AZAHEL</t>
  </si>
  <si>
    <t>MERLIN GRACIA VICTOR MANUEL</t>
  </si>
  <si>
    <t>PATRACA MORALES ASHLEY SHERLYN</t>
  </si>
  <si>
    <t xml:space="preserve">PEREZ MARTINEZ ESSTEFANY </t>
  </si>
  <si>
    <t>PUCHETA PEREZ JONATHAN</t>
  </si>
  <si>
    <t>REYES DE DIOS ITZEL ZAHORI</t>
  </si>
  <si>
    <t xml:space="preserve">TEPOX DE JESUS ALEJANDRA </t>
  </si>
  <si>
    <t>ALEMAN GONZALEZ MARIA FERNANDA</t>
  </si>
  <si>
    <t>ANDRADE HERRERA PERLA</t>
  </si>
  <si>
    <t>BELLI XALA DANNA ZARED</t>
  </si>
  <si>
    <t>BERNAL VELASCO DIANA CAROLINA</t>
  </si>
  <si>
    <t>CARRERA MARTINEZ ANDRE JALIL</t>
  </si>
  <si>
    <t>DOMINGUEZ GOMEZ MOISES</t>
  </si>
  <si>
    <t>DOMINGUEZ REYES KARLA MICHELLE</t>
  </si>
  <si>
    <t>FILIDOR DOMINGUEZ KARLA LISSET</t>
  </si>
  <si>
    <t xml:space="preserve">FISCAL MEMECHI JOSE GABRIEL </t>
  </si>
  <si>
    <t>HERNANDEZ DOMIGUEZ JULIO CESAR</t>
  </si>
  <si>
    <t>HERNANDEZ SANTOS JAIME</t>
  </si>
  <si>
    <t>HERNANDEZ ZAPOT MARIA FERNANDA</t>
  </si>
  <si>
    <t>MIXTEGA ANOTA IVAN JAIR</t>
  </si>
  <si>
    <t>MORA ABRAJAN PARIS ADRIAN</t>
  </si>
  <si>
    <t>OLIVEROS ISIDORO VANIA</t>
  </si>
  <si>
    <t>ORTIZ MARCIAL MONSERRAT</t>
  </si>
  <si>
    <t>PUCHETA BUSTAMANTE DIEGO ARMANDO</t>
  </si>
  <si>
    <t>ROSAS BUSTAMANTE MIGUEL ANGEL</t>
  </si>
  <si>
    <t>SANCHEZ CHIPOL YERIK ORBELIN</t>
  </si>
  <si>
    <t>SALADO CHAIRA JUAN URIEL</t>
  </si>
  <si>
    <t>SOSA MARTINEZ JESSICA ALEJANDRA</t>
  </si>
  <si>
    <t>TORIJAS BAXIN GUSTAVO</t>
  </si>
  <si>
    <t>UTRERA MARTINEZ KAREN</t>
  </si>
  <si>
    <t>VELEZ SEBA INGRID ARELI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</si>
</sst>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2"/>
    <xf numFmtId="0" fontId="0" fillId="0" borderId="8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 xr:uid="{2AAB7B80-82B6-4BE6-BAD2-1FF590FDFCB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Normal="100" workbookViewId="0">
      <selection activeCell="U12" sqref="U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26</v>
      </c>
      <c r="E4" s="45"/>
      <c r="F4" s="45"/>
      <c r="G4" s="45"/>
      <c r="I4" t="s">
        <v>1</v>
      </c>
      <c r="J4" s="35" t="s">
        <v>27</v>
      </c>
      <c r="K4" s="35"/>
      <c r="M4" t="s">
        <v>2</v>
      </c>
      <c r="N4" s="36">
        <v>45637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28</v>
      </c>
      <c r="E6" s="35"/>
      <c r="F6" s="35"/>
      <c r="G6" s="35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18"/>
      <c r="D9" s="32" t="s">
        <v>38</v>
      </c>
      <c r="E9" s="33"/>
      <c r="F9" s="33"/>
      <c r="G9" s="33"/>
      <c r="H9" s="33"/>
      <c r="I9" s="34"/>
      <c r="J9" s="4">
        <v>95</v>
      </c>
      <c r="K9" s="4">
        <v>90</v>
      </c>
      <c r="L9" s="4">
        <v>90</v>
      </c>
      <c r="M9" s="4">
        <v>90</v>
      </c>
      <c r="N9" s="4">
        <v>0</v>
      </c>
      <c r="O9" s="4">
        <v>0</v>
      </c>
      <c r="P9" s="4">
        <v>0</v>
      </c>
      <c r="Q9" s="10">
        <f>SUM(J9:N9)/5</f>
        <v>73</v>
      </c>
    </row>
    <row r="10" spans="2:18" ht="15.75" x14ac:dyDescent="0.25">
      <c r="B10" s="6">
        <f>B9+1</f>
        <v>2</v>
      </c>
      <c r="C10" s="18"/>
      <c r="D10" s="32" t="s">
        <v>39</v>
      </c>
      <c r="E10" s="33"/>
      <c r="F10" s="33"/>
      <c r="G10" s="33"/>
      <c r="H10" s="33"/>
      <c r="I10" s="34"/>
      <c r="J10" s="4">
        <v>95</v>
      </c>
      <c r="K10" s="4">
        <v>90</v>
      </c>
      <c r="L10" s="4">
        <v>75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29" si="0">SUM(J10:N10)/5</f>
        <v>66</v>
      </c>
    </row>
    <row r="11" spans="2:18" ht="15.75" x14ac:dyDescent="0.25">
      <c r="B11" s="6">
        <f t="shared" ref="B11:B53" si="1">B10+1</f>
        <v>3</v>
      </c>
      <c r="C11" s="18"/>
      <c r="D11" s="32" t="s">
        <v>40</v>
      </c>
      <c r="E11" s="33"/>
      <c r="F11" s="33"/>
      <c r="G11" s="33"/>
      <c r="H11" s="33"/>
      <c r="I11" s="34"/>
      <c r="J11" s="4">
        <v>70</v>
      </c>
      <c r="K11" s="4">
        <v>70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56</v>
      </c>
    </row>
    <row r="12" spans="2:18" ht="15.75" x14ac:dyDescent="0.25">
      <c r="B12" s="6">
        <f t="shared" si="1"/>
        <v>4</v>
      </c>
      <c r="C12" s="18"/>
      <c r="D12" s="32" t="s">
        <v>41</v>
      </c>
      <c r="E12" s="33"/>
      <c r="F12" s="33"/>
      <c r="G12" s="33"/>
      <c r="H12" s="33"/>
      <c r="I12" s="34"/>
      <c r="J12" s="4">
        <v>100</v>
      </c>
      <c r="K12" s="4">
        <v>95</v>
      </c>
      <c r="L12" s="4">
        <v>100</v>
      </c>
      <c r="M12" s="4">
        <v>100</v>
      </c>
      <c r="N12" s="4">
        <v>0</v>
      </c>
      <c r="O12" s="4">
        <v>0</v>
      </c>
      <c r="P12" s="4">
        <v>0</v>
      </c>
      <c r="Q12" s="10">
        <f t="shared" si="0"/>
        <v>79</v>
      </c>
    </row>
    <row r="13" spans="2:18" ht="15.75" x14ac:dyDescent="0.25">
      <c r="B13" s="6">
        <f t="shared" si="1"/>
        <v>5</v>
      </c>
      <c r="C13" s="18"/>
      <c r="D13" s="32" t="s">
        <v>42</v>
      </c>
      <c r="E13" s="33"/>
      <c r="F13" s="33"/>
      <c r="G13" s="33"/>
      <c r="H13" s="33"/>
      <c r="I13" s="34"/>
      <c r="J13" s="4">
        <v>70</v>
      </c>
      <c r="K13" s="4">
        <v>70</v>
      </c>
      <c r="L13" s="4">
        <v>75</v>
      </c>
      <c r="M13" s="4">
        <v>75</v>
      </c>
      <c r="N13" s="4">
        <v>0</v>
      </c>
      <c r="O13" s="4">
        <v>0</v>
      </c>
      <c r="P13" s="4">
        <v>0</v>
      </c>
      <c r="Q13" s="10">
        <f t="shared" si="0"/>
        <v>58</v>
      </c>
    </row>
    <row r="14" spans="2:18" ht="15.75" x14ac:dyDescent="0.25">
      <c r="B14" s="6">
        <f t="shared" si="1"/>
        <v>6</v>
      </c>
      <c r="C14" s="18"/>
      <c r="D14" s="32" t="s">
        <v>43</v>
      </c>
      <c r="E14" s="33"/>
      <c r="F14" s="33"/>
      <c r="G14" s="33"/>
      <c r="H14" s="33"/>
      <c r="I14" s="34"/>
      <c r="J14" s="4">
        <v>70</v>
      </c>
      <c r="K14" s="4">
        <v>70</v>
      </c>
      <c r="L14" s="4">
        <v>70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56</v>
      </c>
    </row>
    <row r="15" spans="2:18" ht="15.75" x14ac:dyDescent="0.25">
      <c r="B15" s="6">
        <f t="shared" si="1"/>
        <v>7</v>
      </c>
      <c r="C15" s="18"/>
      <c r="D15" s="32" t="s">
        <v>44</v>
      </c>
      <c r="E15" s="33"/>
      <c r="F15" s="33"/>
      <c r="G15" s="33"/>
      <c r="H15" s="33"/>
      <c r="I15" s="34"/>
      <c r="J15" s="4">
        <v>70</v>
      </c>
      <c r="K15" s="4">
        <v>80</v>
      </c>
      <c r="L15" s="4">
        <v>75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60</v>
      </c>
    </row>
    <row r="16" spans="2:18" ht="15.75" x14ac:dyDescent="0.25">
      <c r="B16" s="6">
        <f t="shared" si="1"/>
        <v>8</v>
      </c>
      <c r="C16" s="18"/>
      <c r="D16" s="32" t="s">
        <v>45</v>
      </c>
      <c r="E16" s="33"/>
      <c r="F16" s="33"/>
      <c r="G16" s="33"/>
      <c r="H16" s="33"/>
      <c r="I16" s="34"/>
      <c r="J16" s="4">
        <v>70</v>
      </c>
      <c r="K16" s="4">
        <v>70</v>
      </c>
      <c r="L16" s="4">
        <v>75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58</v>
      </c>
    </row>
    <row r="17" spans="2:17" ht="15.75" x14ac:dyDescent="0.25">
      <c r="B17" s="6">
        <f t="shared" si="1"/>
        <v>9</v>
      </c>
      <c r="C17" s="18"/>
      <c r="D17" s="32" t="s">
        <v>46</v>
      </c>
      <c r="E17" s="33"/>
      <c r="F17" s="33"/>
      <c r="G17" s="33"/>
      <c r="H17" s="33"/>
      <c r="I17" s="34"/>
      <c r="J17" s="4">
        <v>70</v>
      </c>
      <c r="K17" s="4">
        <v>70</v>
      </c>
      <c r="L17" s="4">
        <v>70</v>
      </c>
      <c r="M17" s="4">
        <v>70</v>
      </c>
      <c r="N17" s="4">
        <v>0</v>
      </c>
      <c r="O17" s="4">
        <v>0</v>
      </c>
      <c r="P17" s="4">
        <v>0</v>
      </c>
      <c r="Q17" s="10">
        <f t="shared" si="0"/>
        <v>56</v>
      </c>
    </row>
    <row r="18" spans="2:17" ht="15.75" x14ac:dyDescent="0.25">
      <c r="B18" s="6">
        <f t="shared" si="1"/>
        <v>10</v>
      </c>
      <c r="C18" s="18"/>
      <c r="D18" s="32" t="s">
        <v>47</v>
      </c>
      <c r="E18" s="33"/>
      <c r="F18" s="33"/>
      <c r="G18" s="33"/>
      <c r="H18" s="33"/>
      <c r="I18" s="34"/>
      <c r="J18" s="4">
        <v>95</v>
      </c>
      <c r="K18" s="4">
        <v>80</v>
      </c>
      <c r="L18" s="4">
        <v>80</v>
      </c>
      <c r="M18" s="4">
        <v>80</v>
      </c>
      <c r="N18" s="4">
        <v>0</v>
      </c>
      <c r="O18" s="4">
        <v>0</v>
      </c>
      <c r="P18" s="4">
        <v>0</v>
      </c>
      <c r="Q18" s="10">
        <f t="shared" si="0"/>
        <v>67</v>
      </c>
    </row>
    <row r="19" spans="2:17" ht="15.75" x14ac:dyDescent="0.25">
      <c r="B19" s="6">
        <f t="shared" si="1"/>
        <v>11</v>
      </c>
      <c r="C19" s="18"/>
      <c r="D19" s="32" t="s">
        <v>48</v>
      </c>
      <c r="E19" s="33"/>
      <c r="F19" s="33"/>
      <c r="G19" s="33"/>
      <c r="H19" s="33"/>
      <c r="I19" s="34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56</v>
      </c>
    </row>
    <row r="20" spans="2:17" ht="15.75" x14ac:dyDescent="0.25">
      <c r="B20" s="6">
        <f t="shared" si="1"/>
        <v>12</v>
      </c>
      <c r="C20" s="18"/>
      <c r="D20" s="32" t="s">
        <v>49</v>
      </c>
      <c r="E20" s="33"/>
      <c r="F20" s="33"/>
      <c r="G20" s="33"/>
      <c r="H20" s="33"/>
      <c r="I20" s="34"/>
      <c r="J20" s="4">
        <v>70</v>
      </c>
      <c r="K20" s="4">
        <v>70</v>
      </c>
      <c r="L20" s="4">
        <v>75</v>
      </c>
      <c r="M20" s="4">
        <v>70</v>
      </c>
      <c r="N20" s="4">
        <v>0</v>
      </c>
      <c r="O20" s="4">
        <v>0</v>
      </c>
      <c r="P20" s="4">
        <v>0</v>
      </c>
      <c r="Q20" s="10">
        <f t="shared" si="0"/>
        <v>57</v>
      </c>
    </row>
    <row r="21" spans="2:17" ht="15.75" x14ac:dyDescent="0.25">
      <c r="B21" s="6">
        <f t="shared" si="1"/>
        <v>13</v>
      </c>
      <c r="C21" s="18"/>
      <c r="D21" s="32" t="s">
        <v>50</v>
      </c>
      <c r="E21" s="33"/>
      <c r="F21" s="33"/>
      <c r="G21" s="33"/>
      <c r="H21" s="33"/>
      <c r="I21" s="34"/>
      <c r="J21" s="4">
        <v>95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73</v>
      </c>
    </row>
    <row r="22" spans="2:17" ht="15.75" x14ac:dyDescent="0.25">
      <c r="B22" s="6">
        <f t="shared" si="1"/>
        <v>14</v>
      </c>
      <c r="C22" s="18"/>
      <c r="D22" s="32" t="s">
        <v>51</v>
      </c>
      <c r="E22" s="33"/>
      <c r="F22" s="33"/>
      <c r="G22" s="33"/>
      <c r="H22" s="33"/>
      <c r="I22" s="34"/>
      <c r="J22" s="4">
        <v>0</v>
      </c>
      <c r="K22" s="4">
        <v>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28</v>
      </c>
    </row>
    <row r="23" spans="2:17" ht="15.75" x14ac:dyDescent="0.25">
      <c r="B23" s="6">
        <f t="shared" si="1"/>
        <v>15</v>
      </c>
      <c r="C23" s="18"/>
      <c r="D23" s="32" t="s">
        <v>52</v>
      </c>
      <c r="E23" s="33"/>
      <c r="F23" s="33"/>
      <c r="G23" s="33"/>
      <c r="H23" s="33"/>
      <c r="I23" s="34"/>
      <c r="J23" s="4">
        <v>70</v>
      </c>
      <c r="K23" s="4">
        <v>70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56</v>
      </c>
    </row>
    <row r="24" spans="2:17" ht="15.75" x14ac:dyDescent="0.25">
      <c r="B24" s="6">
        <f t="shared" si="1"/>
        <v>16</v>
      </c>
      <c r="C24" s="18"/>
      <c r="D24" s="32" t="s">
        <v>53</v>
      </c>
      <c r="E24" s="33"/>
      <c r="F24" s="33"/>
      <c r="G24" s="33"/>
      <c r="H24" s="33"/>
      <c r="I24" s="34"/>
      <c r="J24" s="4">
        <v>95</v>
      </c>
      <c r="K24" s="4">
        <v>95</v>
      </c>
      <c r="L24" s="4">
        <v>80</v>
      </c>
      <c r="M24" s="4">
        <v>80</v>
      </c>
      <c r="N24" s="4">
        <v>0</v>
      </c>
      <c r="O24" s="4">
        <v>0</v>
      </c>
      <c r="P24" s="4">
        <v>0</v>
      </c>
      <c r="Q24" s="10">
        <f t="shared" si="0"/>
        <v>70</v>
      </c>
    </row>
    <row r="25" spans="2:17" ht="15.75" x14ac:dyDescent="0.25">
      <c r="B25" s="6">
        <f t="shared" si="1"/>
        <v>17</v>
      </c>
      <c r="C25" s="18"/>
      <c r="D25" s="32" t="s">
        <v>54</v>
      </c>
      <c r="E25" s="33"/>
      <c r="F25" s="33"/>
      <c r="G25" s="33"/>
      <c r="H25" s="33"/>
      <c r="I25" s="34"/>
      <c r="J25" s="4">
        <v>100</v>
      </c>
      <c r="K25" s="4">
        <v>95</v>
      </c>
      <c r="L25" s="4">
        <v>90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75</v>
      </c>
    </row>
    <row r="26" spans="2:17" ht="15.75" x14ac:dyDescent="0.25">
      <c r="B26" s="6">
        <f t="shared" si="1"/>
        <v>18</v>
      </c>
      <c r="C26" s="18"/>
      <c r="D26" s="32" t="s">
        <v>55</v>
      </c>
      <c r="E26" s="33"/>
      <c r="F26" s="33"/>
      <c r="G26" s="33"/>
      <c r="H26" s="33"/>
      <c r="I26" s="34"/>
      <c r="J26" s="4">
        <v>70</v>
      </c>
      <c r="K26" s="4">
        <v>70</v>
      </c>
      <c r="L26" s="4">
        <v>80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60</v>
      </c>
    </row>
    <row r="27" spans="2:17" ht="15.75" x14ac:dyDescent="0.25">
      <c r="B27" s="6">
        <f t="shared" si="1"/>
        <v>19</v>
      </c>
      <c r="C27" s="18"/>
      <c r="D27" s="32" t="s">
        <v>56</v>
      </c>
      <c r="E27" s="33"/>
      <c r="F27" s="33"/>
      <c r="G27" s="33"/>
      <c r="H27" s="33"/>
      <c r="I27" s="34"/>
      <c r="J27" s="4">
        <v>70</v>
      </c>
      <c r="K27" s="4">
        <v>70</v>
      </c>
      <c r="L27" s="4">
        <v>75</v>
      </c>
      <c r="M27" s="4">
        <v>70</v>
      </c>
      <c r="N27" s="4">
        <v>0</v>
      </c>
      <c r="O27" s="4"/>
      <c r="P27" s="4"/>
      <c r="Q27" s="10">
        <f t="shared" si="0"/>
        <v>57</v>
      </c>
    </row>
    <row r="28" spans="2:17" x14ac:dyDescent="0.25">
      <c r="B28" s="6">
        <f t="shared" si="1"/>
        <v>20</v>
      </c>
      <c r="D28" s="32" t="s">
        <v>57</v>
      </c>
      <c r="E28" s="33"/>
      <c r="F28" s="33"/>
      <c r="G28" s="33"/>
      <c r="H28" s="33"/>
      <c r="I28" s="34"/>
      <c r="J28" s="4">
        <v>85</v>
      </c>
      <c r="K28" s="4">
        <v>80</v>
      </c>
      <c r="L28" s="4">
        <v>85</v>
      </c>
      <c r="M28" s="4">
        <v>85</v>
      </c>
      <c r="N28" s="4">
        <v>0</v>
      </c>
      <c r="O28" s="4"/>
      <c r="P28" s="4"/>
      <c r="Q28" s="10">
        <f t="shared" si="0"/>
        <v>67</v>
      </c>
    </row>
    <row r="29" spans="2:17" x14ac:dyDescent="0.25">
      <c r="B29" s="6">
        <f t="shared" si="1"/>
        <v>21</v>
      </c>
      <c r="D29" s="32"/>
      <c r="E29" s="33"/>
      <c r="F29" s="33"/>
      <c r="G29" s="33"/>
      <c r="H29" s="33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28"/>
      <c r="E30" s="29"/>
      <c r="F30" s="29"/>
      <c r="G30" s="29"/>
      <c r="H30" s="29"/>
      <c r="I30" s="30"/>
      <c r="J30" s="4"/>
      <c r="K30" s="4"/>
      <c r="L30" s="4"/>
      <c r="M30" s="4"/>
      <c r="N30" s="4"/>
      <c r="O30" s="4"/>
      <c r="P30" s="4"/>
      <c r="Q30" s="10">
        <f t="shared" ref="Q30:Q48" si="2">SUM(J30:P30)/7</f>
        <v>0</v>
      </c>
    </row>
    <row r="31" spans="2:17" x14ac:dyDescent="0.25">
      <c r="B31" s="6">
        <f t="shared" si="1"/>
        <v>23</v>
      </c>
      <c r="C31" s="6"/>
      <c r="D31" s="28"/>
      <c r="E31" s="29"/>
      <c r="F31" s="29"/>
      <c r="G31" s="29"/>
      <c r="H31" s="29"/>
      <c r="I31" s="30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C32" s="6"/>
      <c r="D32" s="28"/>
      <c r="E32" s="29"/>
      <c r="F32" s="29"/>
      <c r="G32" s="29"/>
      <c r="H32" s="29"/>
      <c r="I32" s="30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s="6"/>
      <c r="D33" s="28"/>
      <c r="E33" s="29"/>
      <c r="F33" s="29"/>
      <c r="G33" s="29"/>
      <c r="H33" s="29"/>
      <c r="I33" s="30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3"/>
      <c r="D54" s="23"/>
      <c r="E54" s="1"/>
      <c r="H54" s="41" t="s">
        <v>19</v>
      </c>
      <c r="I54" s="41"/>
      <c r="J54" s="11">
        <f t="shared" ref="J54:P54" si="4">COUNTIF(J9:J53,"&gt;=70")</f>
        <v>19</v>
      </c>
      <c r="K54" s="11">
        <f t="shared" si="4"/>
        <v>19</v>
      </c>
      <c r="L54" s="11">
        <f t="shared" si="4"/>
        <v>20</v>
      </c>
      <c r="M54" s="11">
        <f t="shared" si="4"/>
        <v>20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>COUNTIF(Q9:Q48,"&gt;=70")</f>
        <v>5</v>
      </c>
    </row>
    <row r="55" spans="2:17" x14ac:dyDescent="0.25">
      <c r="C55" s="23"/>
      <c r="D55" s="23"/>
      <c r="E55" s="8"/>
      <c r="H55" s="42" t="s">
        <v>20</v>
      </c>
      <c r="I55" s="42"/>
      <c r="J55" s="12">
        <f t="shared" ref="J55:Q55" si="5">COUNTIF(J9:J53,"&lt;70")</f>
        <v>1</v>
      </c>
      <c r="K55" s="12">
        <f t="shared" si="5"/>
        <v>1</v>
      </c>
      <c r="L55" s="12">
        <f t="shared" si="5"/>
        <v>0</v>
      </c>
      <c r="M55" s="12">
        <f t="shared" si="5"/>
        <v>0</v>
      </c>
      <c r="N55" s="12">
        <f t="shared" si="5"/>
        <v>20</v>
      </c>
      <c r="O55" s="12">
        <f t="shared" si="5"/>
        <v>18</v>
      </c>
      <c r="P55" s="12">
        <f t="shared" si="5"/>
        <v>18</v>
      </c>
      <c r="Q55" s="12">
        <f t="shared" si="5"/>
        <v>40</v>
      </c>
    </row>
    <row r="56" spans="2:17" x14ac:dyDescent="0.25">
      <c r="C56" s="23"/>
      <c r="D56" s="23"/>
      <c r="E56" s="23"/>
      <c r="H56" s="42" t="s">
        <v>21</v>
      </c>
      <c r="I56" s="42"/>
      <c r="J56" s="12">
        <f t="shared" ref="J56:Q56" si="6">COUNT(J9:J53)</f>
        <v>20</v>
      </c>
      <c r="K56" s="12">
        <f t="shared" si="6"/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3"/>
      <c r="D57" s="23"/>
      <c r="E57" s="1"/>
      <c r="H57" s="43" t="s">
        <v>16</v>
      </c>
      <c r="I57" s="43"/>
      <c r="J57" s="13">
        <f>J54/J56</f>
        <v>0.95</v>
      </c>
      <c r="K57" s="14">
        <f t="shared" ref="K57:Q57" si="7">K54/K56</f>
        <v>0.95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0.1111111111111111</v>
      </c>
    </row>
    <row r="58" spans="2:17" x14ac:dyDescent="0.25">
      <c r="C58" s="23"/>
      <c r="D58" s="23"/>
      <c r="E58" s="1"/>
      <c r="H58" s="43" t="s">
        <v>17</v>
      </c>
      <c r="I58" s="43"/>
      <c r="J58" s="13">
        <f>J55/J56</f>
        <v>0.05</v>
      </c>
      <c r="K58" s="13">
        <f t="shared" ref="K58:Q58" si="8">K55/K56</f>
        <v>0.05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0.88888888888888884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29</v>
      </c>
      <c r="E4" s="45"/>
      <c r="F4" s="45"/>
      <c r="G4" s="45"/>
      <c r="I4" t="s">
        <v>1</v>
      </c>
      <c r="J4" s="35" t="s">
        <v>30</v>
      </c>
      <c r="K4" s="35"/>
      <c r="M4" t="s">
        <v>2</v>
      </c>
      <c r="N4" s="36">
        <v>45637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31</v>
      </c>
      <c r="E6" s="35"/>
      <c r="F6" s="35"/>
      <c r="G6" s="35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8" t="s">
        <v>58</v>
      </c>
      <c r="E9" s="29"/>
      <c r="F9" s="29"/>
      <c r="G9" s="29"/>
      <c r="H9" s="29"/>
      <c r="I9" s="30"/>
      <c r="J9" s="4">
        <v>70</v>
      </c>
      <c r="K9" s="4">
        <v>75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SUM(J9:M9)/4</f>
        <v>71.25</v>
      </c>
    </row>
    <row r="10" spans="2:18" x14ac:dyDescent="0.25">
      <c r="B10" s="6">
        <f>B9+1</f>
        <v>2</v>
      </c>
      <c r="D10" s="28" t="s">
        <v>59</v>
      </c>
      <c r="E10" s="29"/>
      <c r="F10" s="29"/>
      <c r="G10" s="29"/>
      <c r="H10" s="29"/>
      <c r="I10" s="30"/>
      <c r="J10" s="4">
        <v>85</v>
      </c>
      <c r="K10" s="4">
        <v>75</v>
      </c>
      <c r="L10" s="4">
        <v>75</v>
      </c>
      <c r="M10" s="4">
        <v>80</v>
      </c>
      <c r="N10" s="4">
        <v>0</v>
      </c>
      <c r="O10" s="4">
        <v>0</v>
      </c>
      <c r="P10" s="4">
        <v>0</v>
      </c>
      <c r="Q10" s="10">
        <f t="shared" ref="Q10:Q23" si="0">SUM(J10:M10)/4</f>
        <v>78.75</v>
      </c>
    </row>
    <row r="11" spans="2:18" x14ac:dyDescent="0.25">
      <c r="B11" s="6">
        <f t="shared" ref="B11:B53" si="1">B10+1</f>
        <v>3</v>
      </c>
      <c r="D11" s="28" t="s">
        <v>60</v>
      </c>
      <c r="E11" s="29"/>
      <c r="F11" s="29"/>
      <c r="G11" s="29"/>
      <c r="H11" s="29"/>
      <c r="I11" s="30"/>
      <c r="J11" s="4">
        <v>70</v>
      </c>
      <c r="K11" s="4">
        <v>75</v>
      </c>
      <c r="L11" s="4">
        <v>70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73.75</v>
      </c>
    </row>
    <row r="12" spans="2:18" x14ac:dyDescent="0.25">
      <c r="B12" s="6">
        <f t="shared" si="1"/>
        <v>4</v>
      </c>
      <c r="D12" s="28" t="s">
        <v>61</v>
      </c>
      <c r="E12" s="29"/>
      <c r="F12" s="29"/>
      <c r="G12" s="29"/>
      <c r="H12" s="29"/>
      <c r="I12" s="30"/>
      <c r="J12" s="4">
        <v>70</v>
      </c>
      <c r="K12" s="4">
        <v>75</v>
      </c>
      <c r="L12" s="4">
        <v>75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75</v>
      </c>
    </row>
    <row r="13" spans="2:18" x14ac:dyDescent="0.25">
      <c r="B13" s="6">
        <f t="shared" si="1"/>
        <v>5</v>
      </c>
      <c r="D13" s="28" t="s">
        <v>62</v>
      </c>
      <c r="E13" s="29"/>
      <c r="F13" s="29"/>
      <c r="G13" s="29"/>
      <c r="H13" s="29"/>
      <c r="I13" s="30"/>
      <c r="J13" s="4">
        <v>70</v>
      </c>
      <c r="K13" s="4">
        <v>75</v>
      </c>
      <c r="L13" s="4">
        <v>70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71.25</v>
      </c>
    </row>
    <row r="14" spans="2:18" x14ac:dyDescent="0.25">
      <c r="B14" s="6">
        <f t="shared" si="1"/>
        <v>6</v>
      </c>
      <c r="D14" s="28" t="s">
        <v>25</v>
      </c>
      <c r="E14" s="29"/>
      <c r="F14" s="29"/>
      <c r="G14" s="29"/>
      <c r="H14" s="29"/>
      <c r="I14" s="30"/>
      <c r="J14" s="4">
        <v>70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53.75</v>
      </c>
    </row>
    <row r="15" spans="2:18" x14ac:dyDescent="0.25">
      <c r="B15" s="6">
        <f t="shared" si="1"/>
        <v>7</v>
      </c>
      <c r="D15" s="28" t="s">
        <v>63</v>
      </c>
      <c r="E15" s="29"/>
      <c r="F15" s="29"/>
      <c r="G15" s="29"/>
      <c r="H15" s="29"/>
      <c r="I15" s="30"/>
      <c r="J15" s="4">
        <v>70</v>
      </c>
      <c r="K15" s="4">
        <v>75</v>
      </c>
      <c r="L15" s="4">
        <v>75</v>
      </c>
      <c r="M15" s="4">
        <v>75</v>
      </c>
      <c r="N15" s="4">
        <v>0</v>
      </c>
      <c r="O15" s="4">
        <v>0</v>
      </c>
      <c r="P15" s="4">
        <v>0</v>
      </c>
      <c r="Q15" s="10">
        <f t="shared" si="0"/>
        <v>73.75</v>
      </c>
    </row>
    <row r="16" spans="2:18" x14ac:dyDescent="0.25">
      <c r="B16" s="6">
        <f t="shared" si="1"/>
        <v>8</v>
      </c>
      <c r="D16" s="28" t="s">
        <v>64</v>
      </c>
      <c r="E16" s="29"/>
      <c r="F16" s="29"/>
      <c r="G16" s="29"/>
      <c r="H16" s="29"/>
      <c r="I16" s="30"/>
      <c r="J16" s="4">
        <v>75</v>
      </c>
      <c r="K16" s="4">
        <v>75</v>
      </c>
      <c r="L16" s="4">
        <v>75</v>
      </c>
      <c r="M16" s="4">
        <v>80</v>
      </c>
      <c r="N16" s="4">
        <v>0</v>
      </c>
      <c r="O16" s="4">
        <v>0</v>
      </c>
      <c r="P16" s="4">
        <v>0</v>
      </c>
      <c r="Q16" s="10">
        <f t="shared" si="0"/>
        <v>76.25</v>
      </c>
    </row>
    <row r="17" spans="2:17" x14ac:dyDescent="0.25">
      <c r="B17" s="6">
        <f t="shared" si="1"/>
        <v>9</v>
      </c>
      <c r="D17" s="28" t="s">
        <v>65</v>
      </c>
      <c r="E17" s="29"/>
      <c r="F17" s="29"/>
      <c r="G17" s="29"/>
      <c r="H17" s="29"/>
      <c r="I17" s="30"/>
      <c r="J17" s="4">
        <v>70</v>
      </c>
      <c r="K17" s="4">
        <v>75</v>
      </c>
      <c r="L17" s="4">
        <v>75</v>
      </c>
      <c r="M17" s="4">
        <v>75</v>
      </c>
      <c r="N17" s="4">
        <v>0</v>
      </c>
      <c r="O17" s="4">
        <v>0</v>
      </c>
      <c r="P17" s="4">
        <v>0</v>
      </c>
      <c r="Q17" s="10">
        <f t="shared" si="0"/>
        <v>73.75</v>
      </c>
    </row>
    <row r="18" spans="2:17" x14ac:dyDescent="0.25">
      <c r="B18" s="6">
        <f t="shared" si="1"/>
        <v>10</v>
      </c>
      <c r="D18" s="28" t="s">
        <v>66</v>
      </c>
      <c r="E18" s="29"/>
      <c r="F18" s="29"/>
      <c r="G18" s="29"/>
      <c r="H18" s="29"/>
      <c r="I18" s="30"/>
      <c r="J18" s="4">
        <v>75</v>
      </c>
      <c r="K18" s="4">
        <v>85</v>
      </c>
      <c r="L18" s="4">
        <v>85</v>
      </c>
      <c r="M18" s="4">
        <v>85</v>
      </c>
      <c r="N18" s="4">
        <v>0</v>
      </c>
      <c r="O18" s="4">
        <v>0</v>
      </c>
      <c r="P18" s="4">
        <v>0</v>
      </c>
      <c r="Q18" s="10">
        <f t="shared" si="0"/>
        <v>82.5</v>
      </c>
    </row>
    <row r="19" spans="2:17" x14ac:dyDescent="0.25">
      <c r="B19" s="6">
        <f t="shared" si="1"/>
        <v>11</v>
      </c>
      <c r="D19" s="28" t="s">
        <v>67</v>
      </c>
      <c r="E19" s="29"/>
      <c r="F19" s="29"/>
      <c r="G19" s="29"/>
      <c r="H19" s="29"/>
      <c r="I19" s="30"/>
      <c r="J19" s="4">
        <v>70</v>
      </c>
      <c r="K19" s="4">
        <v>70</v>
      </c>
      <c r="L19" s="4">
        <v>70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70</v>
      </c>
    </row>
    <row r="20" spans="2:17" x14ac:dyDescent="0.25">
      <c r="B20" s="6">
        <f t="shared" si="1"/>
        <v>12</v>
      </c>
      <c r="D20" s="28" t="s">
        <v>68</v>
      </c>
      <c r="E20" s="29"/>
      <c r="F20" s="29"/>
      <c r="G20" s="29"/>
      <c r="H20" s="29"/>
      <c r="I20" s="30"/>
      <c r="J20" s="4">
        <v>80</v>
      </c>
      <c r="K20" s="4">
        <v>70</v>
      </c>
      <c r="L20" s="4">
        <v>75</v>
      </c>
      <c r="M20" s="4">
        <v>80</v>
      </c>
      <c r="N20" s="4">
        <v>0</v>
      </c>
      <c r="O20" s="4">
        <v>0</v>
      </c>
      <c r="P20" s="4">
        <v>0</v>
      </c>
      <c r="Q20" s="10">
        <f t="shared" si="0"/>
        <v>76.25</v>
      </c>
    </row>
    <row r="21" spans="2:17" x14ac:dyDescent="0.25">
      <c r="B21" s="6">
        <f t="shared" si="1"/>
        <v>13</v>
      </c>
      <c r="D21" s="28" t="s">
        <v>69</v>
      </c>
      <c r="E21" s="29"/>
      <c r="F21" s="29"/>
      <c r="G21" s="29"/>
      <c r="H21" s="29"/>
      <c r="I21" s="30"/>
      <c r="J21" s="4">
        <v>80</v>
      </c>
      <c r="K21" s="4">
        <v>70</v>
      </c>
      <c r="L21" s="4">
        <v>75</v>
      </c>
      <c r="M21" s="4">
        <v>80</v>
      </c>
      <c r="N21" s="4">
        <v>0</v>
      </c>
      <c r="O21" s="4">
        <v>0</v>
      </c>
      <c r="P21" s="4">
        <v>0</v>
      </c>
      <c r="Q21" s="10">
        <f t="shared" si="0"/>
        <v>76.25</v>
      </c>
    </row>
    <row r="22" spans="2:17" x14ac:dyDescent="0.25">
      <c r="B22" s="6">
        <f t="shared" si="1"/>
        <v>14</v>
      </c>
      <c r="D22" s="28" t="s">
        <v>70</v>
      </c>
      <c r="E22" s="29"/>
      <c r="F22" s="29"/>
      <c r="G22" s="29"/>
      <c r="H22" s="29"/>
      <c r="I22" s="30"/>
      <c r="J22" s="4">
        <v>70</v>
      </c>
      <c r="K22" s="4">
        <v>85</v>
      </c>
      <c r="L22" s="4">
        <v>85</v>
      </c>
      <c r="M22" s="4">
        <v>85</v>
      </c>
      <c r="N22" s="4">
        <v>0</v>
      </c>
      <c r="O22" s="4">
        <v>0</v>
      </c>
      <c r="P22" s="4">
        <v>0</v>
      </c>
      <c r="Q22" s="10">
        <f t="shared" si="0"/>
        <v>81.25</v>
      </c>
    </row>
    <row r="23" spans="2:17" x14ac:dyDescent="0.25">
      <c r="B23" s="6">
        <f t="shared" si="1"/>
        <v>15</v>
      </c>
      <c r="D23" s="28"/>
      <c r="E23" s="29"/>
      <c r="F23" s="29"/>
      <c r="G23" s="29"/>
      <c r="H23" s="29"/>
      <c r="I23" s="30"/>
      <c r="J23" s="4"/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6">
        <f t="shared" si="1"/>
        <v>16</v>
      </c>
      <c r="D24" s="28"/>
      <c r="E24" s="29"/>
      <c r="F24" s="29"/>
      <c r="G24" s="29"/>
      <c r="H24" s="29"/>
      <c r="I24" s="30"/>
      <c r="J24" s="4"/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ref="Q24:Q48" si="2">SUM(J24:P24)/7</f>
        <v>0</v>
      </c>
    </row>
    <row r="25" spans="2:17" x14ac:dyDescent="0.25">
      <c r="B25" s="6">
        <f t="shared" si="1"/>
        <v>17</v>
      </c>
      <c r="D25" s="28"/>
      <c r="E25" s="29"/>
      <c r="F25" s="29"/>
      <c r="G25" s="29"/>
      <c r="H25" s="29"/>
      <c r="I25" s="30"/>
      <c r="J25" s="4"/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0</v>
      </c>
    </row>
    <row r="26" spans="2:17" x14ac:dyDescent="0.25">
      <c r="B26" s="6">
        <f t="shared" si="1"/>
        <v>18</v>
      </c>
      <c r="D26" s="28"/>
      <c r="E26" s="29"/>
      <c r="F26" s="29"/>
      <c r="G26" s="29"/>
      <c r="H26" s="29"/>
      <c r="I26" s="30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0</v>
      </c>
    </row>
    <row r="27" spans="2:17" x14ac:dyDescent="0.25">
      <c r="B27" s="6">
        <f t="shared" si="1"/>
        <v>19</v>
      </c>
      <c r="D27" s="28"/>
      <c r="E27" s="29"/>
      <c r="F27" s="29"/>
      <c r="G27" s="29"/>
      <c r="H27" s="29"/>
      <c r="I27" s="30"/>
      <c r="J27" s="4"/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D28" s="28"/>
      <c r="E28" s="29"/>
      <c r="F28" s="29"/>
      <c r="G28" s="29"/>
      <c r="H28" s="29"/>
      <c r="I28" s="30"/>
      <c r="J28" s="4"/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D29" s="28"/>
      <c r="E29" s="29"/>
      <c r="F29" s="29"/>
      <c r="G29" s="29"/>
      <c r="H29" s="29"/>
      <c r="I29" s="30"/>
      <c r="J29" s="4"/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D30" s="28"/>
      <c r="E30" s="29"/>
      <c r="F30" s="29"/>
      <c r="G30" s="29"/>
      <c r="H30" s="29"/>
      <c r="I30" s="30"/>
      <c r="J30" s="16"/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D31" s="28"/>
      <c r="E31" s="29"/>
      <c r="F31" s="29"/>
      <c r="G31" s="29"/>
      <c r="H31" s="29"/>
      <c r="I31" s="30"/>
      <c r="J31" s="4"/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D32" s="28"/>
      <c r="E32" s="29"/>
      <c r="F32" s="29"/>
      <c r="G32" s="29"/>
      <c r="H32" s="29"/>
      <c r="I32" s="30"/>
      <c r="J32" s="4"/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D33" s="28"/>
      <c r="E33" s="29"/>
      <c r="F33" s="29"/>
      <c r="G33" s="29"/>
      <c r="H33" s="29"/>
      <c r="I33" s="30"/>
      <c r="J33" s="19"/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D34" s="28"/>
      <c r="E34" s="29"/>
      <c r="F34" s="29"/>
      <c r="G34" s="29"/>
      <c r="H34" s="29"/>
      <c r="I34" s="30"/>
      <c r="J34" s="4"/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>
        <f>SUM(J34:P34)/7</f>
        <v>0</v>
      </c>
    </row>
    <row r="35" spans="2:17" x14ac:dyDescent="0.25">
      <c r="B35" s="6">
        <f t="shared" si="1"/>
        <v>27</v>
      </c>
      <c r="D35" s="28"/>
      <c r="E35" s="29"/>
      <c r="F35" s="29"/>
      <c r="G35" s="29"/>
      <c r="H35" s="29"/>
      <c r="I35" s="30"/>
      <c r="J35" s="4"/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D36" s="28"/>
      <c r="E36" s="29"/>
      <c r="F36" s="29"/>
      <c r="G36" s="29"/>
      <c r="H36" s="29"/>
      <c r="I36" s="30"/>
      <c r="J36" s="4"/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D37" s="28"/>
      <c r="E37" s="29"/>
      <c r="F37" s="29"/>
      <c r="G37" s="29"/>
      <c r="H37" s="29"/>
      <c r="I37" s="30"/>
      <c r="J37" s="4"/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D38" s="28"/>
      <c r="E38" s="29"/>
      <c r="F38" s="29"/>
      <c r="G38" s="29"/>
      <c r="H38" s="29"/>
      <c r="I38" s="30"/>
      <c r="J38" s="1"/>
      <c r="K38" s="4">
        <v>0</v>
      </c>
      <c r="L38" s="4">
        <v>0</v>
      </c>
      <c r="M38" s="4">
        <v>0</v>
      </c>
      <c r="N38" s="4">
        <v>0</v>
      </c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3"/>
      <c r="D54" s="23"/>
      <c r="E54" s="1"/>
      <c r="H54" s="41" t="s">
        <v>19</v>
      </c>
      <c r="I54" s="41"/>
      <c r="J54" s="11">
        <f>COUNTIF(J9:J53,"&gt;=70")</f>
        <v>14</v>
      </c>
      <c r="K54" s="11">
        <f t="shared" ref="K54:P54" si="4">COUNTIF(K9:K53,"&gt;=70")</f>
        <v>14</v>
      </c>
      <c r="L54" s="11">
        <f t="shared" si="4"/>
        <v>14</v>
      </c>
      <c r="M54" s="11">
        <f t="shared" si="4"/>
        <v>13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13</v>
      </c>
    </row>
    <row r="55" spans="2:17" x14ac:dyDescent="0.25">
      <c r="C55" s="23"/>
      <c r="D55" s="23"/>
      <c r="E55" s="8"/>
      <c r="H55" s="42" t="s">
        <v>20</v>
      </c>
      <c r="I55" s="42"/>
      <c r="J55" s="12">
        <f>COUNTIF(J9:J53,"&lt;70")</f>
        <v>0</v>
      </c>
      <c r="K55" s="12">
        <f t="shared" ref="K55:Q55" si="6">COUNTIF(K9:K53,"&lt;70")</f>
        <v>16</v>
      </c>
      <c r="L55" s="12">
        <f t="shared" si="6"/>
        <v>16</v>
      </c>
      <c r="M55" s="12">
        <f t="shared" si="6"/>
        <v>17</v>
      </c>
      <c r="N55" s="12">
        <f t="shared" si="6"/>
        <v>30</v>
      </c>
      <c r="O55" s="12">
        <f t="shared" si="6"/>
        <v>18</v>
      </c>
      <c r="P55" s="12">
        <f t="shared" si="6"/>
        <v>18</v>
      </c>
      <c r="Q55" s="12">
        <f t="shared" si="6"/>
        <v>32</v>
      </c>
    </row>
    <row r="56" spans="2:17" x14ac:dyDescent="0.25">
      <c r="C56" s="23"/>
      <c r="D56" s="23"/>
      <c r="E56" s="23"/>
      <c r="H56" s="42" t="s">
        <v>21</v>
      </c>
      <c r="I56" s="42"/>
      <c r="J56" s="12">
        <f>COUNT(J9:J53)</f>
        <v>14</v>
      </c>
      <c r="K56" s="12">
        <f t="shared" ref="K56:Q56" si="7">COUNT(K9:K53)</f>
        <v>30</v>
      </c>
      <c r="L56" s="12">
        <f t="shared" si="7"/>
        <v>30</v>
      </c>
      <c r="M56" s="12">
        <f t="shared" si="7"/>
        <v>30</v>
      </c>
      <c r="N56" s="12">
        <f t="shared" si="7"/>
        <v>30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25">
      <c r="C57" s="23"/>
      <c r="D57" s="23"/>
      <c r="E57" s="1"/>
      <c r="H57" s="43" t="s">
        <v>16</v>
      </c>
      <c r="I57" s="43"/>
      <c r="J57" s="13">
        <f>J54/J56</f>
        <v>1</v>
      </c>
      <c r="K57" s="14">
        <f t="shared" ref="K57:Q57" si="8">K54/K56</f>
        <v>0.46666666666666667</v>
      </c>
      <c r="L57" s="14">
        <f t="shared" si="8"/>
        <v>0.46666666666666667</v>
      </c>
      <c r="M57" s="14">
        <f t="shared" si="8"/>
        <v>0.43333333333333335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0.28888888888888886</v>
      </c>
    </row>
    <row r="58" spans="2:17" x14ac:dyDescent="0.25">
      <c r="C58" s="23"/>
      <c r="D58" s="23"/>
      <c r="E58" s="1"/>
      <c r="H58" s="43" t="s">
        <v>17</v>
      </c>
      <c r="I58" s="43"/>
      <c r="J58" s="13">
        <f>J55/J56</f>
        <v>0</v>
      </c>
      <c r="K58" s="13">
        <f t="shared" ref="K58:Q58" si="9">K55/K56</f>
        <v>0.53333333333333333</v>
      </c>
      <c r="L58" s="14">
        <f t="shared" si="9"/>
        <v>0.53333333333333333</v>
      </c>
      <c r="M58" s="14">
        <f t="shared" si="9"/>
        <v>0.56666666666666665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0.71111111111111114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32</v>
      </c>
      <c r="E4" s="45"/>
      <c r="F4" s="45"/>
      <c r="G4" s="45"/>
      <c r="I4" t="s">
        <v>1</v>
      </c>
      <c r="J4" s="35" t="s">
        <v>33</v>
      </c>
      <c r="K4" s="35"/>
      <c r="M4" t="s">
        <v>2</v>
      </c>
      <c r="N4" s="36">
        <v>45637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28</v>
      </c>
      <c r="E6" s="35"/>
      <c r="F6" s="35"/>
      <c r="G6" s="35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6" t="s">
        <v>71</v>
      </c>
      <c r="E9" s="46"/>
      <c r="F9" s="46"/>
      <c r="G9" s="46"/>
      <c r="H9" s="46"/>
      <c r="I9" s="46"/>
      <c r="J9" s="17">
        <v>70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SUM(J9:M9)/4</f>
        <v>70</v>
      </c>
    </row>
    <row r="10" spans="2:18" x14ac:dyDescent="0.25">
      <c r="B10" s="6">
        <f>B9+1</f>
        <v>2</v>
      </c>
      <c r="D10" s="46" t="s">
        <v>72</v>
      </c>
      <c r="E10" s="46"/>
      <c r="F10" s="46"/>
      <c r="G10" s="46"/>
      <c r="H10" s="46"/>
      <c r="I10" s="46"/>
      <c r="J10" s="17">
        <v>80</v>
      </c>
      <c r="K10" s="4">
        <v>75</v>
      </c>
      <c r="L10" s="4">
        <v>80</v>
      </c>
      <c r="M10" s="4">
        <v>85</v>
      </c>
      <c r="N10" s="4">
        <v>0</v>
      </c>
      <c r="O10" s="4">
        <v>0</v>
      </c>
      <c r="P10" s="4">
        <v>0</v>
      </c>
      <c r="Q10" s="10">
        <f t="shared" ref="Q10:Q25" si="0">SUM(J10:M10)/4</f>
        <v>80</v>
      </c>
    </row>
    <row r="11" spans="2:18" x14ac:dyDescent="0.25">
      <c r="B11" s="6">
        <f t="shared" ref="B11:B53" si="1">B10+1</f>
        <v>3</v>
      </c>
      <c r="D11" s="46" t="s">
        <v>73</v>
      </c>
      <c r="E11" s="46"/>
      <c r="F11" s="46"/>
      <c r="G11" s="46"/>
      <c r="H11" s="46"/>
      <c r="I11" s="46"/>
      <c r="J11" s="17">
        <v>70</v>
      </c>
      <c r="K11" s="4">
        <v>75</v>
      </c>
      <c r="L11" s="4">
        <v>70</v>
      </c>
      <c r="M11" s="4">
        <v>70</v>
      </c>
      <c r="N11" s="4">
        <v>0</v>
      </c>
      <c r="O11" s="4">
        <v>0</v>
      </c>
      <c r="P11" s="4">
        <v>0</v>
      </c>
      <c r="Q11" s="10">
        <f t="shared" si="0"/>
        <v>71.25</v>
      </c>
    </row>
    <row r="12" spans="2:18" x14ac:dyDescent="0.25">
      <c r="B12" s="6">
        <f t="shared" si="1"/>
        <v>4</v>
      </c>
      <c r="D12" s="46" t="s">
        <v>74</v>
      </c>
      <c r="E12" s="46"/>
      <c r="F12" s="46"/>
      <c r="G12" s="46"/>
      <c r="H12" s="46"/>
      <c r="I12" s="46"/>
      <c r="J12" s="17">
        <v>70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25">
      <c r="B13" s="6">
        <f t="shared" si="1"/>
        <v>5</v>
      </c>
      <c r="D13" s="46" t="s">
        <v>75</v>
      </c>
      <c r="E13" s="46"/>
      <c r="F13" s="46"/>
      <c r="G13" s="46"/>
      <c r="H13" s="46"/>
      <c r="I13" s="46"/>
      <c r="J13" s="17">
        <v>90</v>
      </c>
      <c r="K13" s="4">
        <v>80</v>
      </c>
      <c r="L13" s="4">
        <v>80</v>
      </c>
      <c r="M13" s="4">
        <v>85</v>
      </c>
      <c r="N13" s="4">
        <v>0</v>
      </c>
      <c r="O13" s="4">
        <v>0</v>
      </c>
      <c r="P13" s="4">
        <v>0</v>
      </c>
      <c r="Q13" s="10">
        <f t="shared" si="0"/>
        <v>83.75</v>
      </c>
    </row>
    <row r="14" spans="2:18" x14ac:dyDescent="0.25">
      <c r="B14" s="6">
        <f t="shared" si="1"/>
        <v>6</v>
      </c>
      <c r="D14" s="46" t="s">
        <v>76</v>
      </c>
      <c r="E14" s="46"/>
      <c r="F14" s="46"/>
      <c r="G14" s="46"/>
      <c r="H14" s="46"/>
      <c r="I14" s="46"/>
      <c r="J14" s="17">
        <v>90</v>
      </c>
      <c r="K14" s="4">
        <v>80</v>
      </c>
      <c r="L14" s="4">
        <v>75</v>
      </c>
      <c r="M14" s="4">
        <v>75</v>
      </c>
      <c r="N14" s="4">
        <v>0</v>
      </c>
      <c r="O14" s="4">
        <v>0</v>
      </c>
      <c r="P14" s="4">
        <v>0</v>
      </c>
      <c r="Q14" s="10">
        <f t="shared" si="0"/>
        <v>80</v>
      </c>
    </row>
    <row r="15" spans="2:18" x14ac:dyDescent="0.25">
      <c r="B15" s="6">
        <f t="shared" si="1"/>
        <v>7</v>
      </c>
      <c r="D15" s="46" t="s">
        <v>77</v>
      </c>
      <c r="E15" s="46"/>
      <c r="F15" s="46"/>
      <c r="G15" s="46"/>
      <c r="H15" s="46"/>
      <c r="I15" s="46"/>
      <c r="J15" s="17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70</v>
      </c>
    </row>
    <row r="16" spans="2:18" x14ac:dyDescent="0.25">
      <c r="B16" s="6">
        <f t="shared" si="1"/>
        <v>8</v>
      </c>
      <c r="D16" s="46" t="s">
        <v>78</v>
      </c>
      <c r="E16" s="46"/>
      <c r="F16" s="46"/>
      <c r="G16" s="46"/>
      <c r="H16" s="46"/>
      <c r="I16" s="46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</v>
      </c>
    </row>
    <row r="17" spans="2:17" x14ac:dyDescent="0.25">
      <c r="B17" s="6">
        <f t="shared" si="1"/>
        <v>9</v>
      </c>
      <c r="D17" s="46" t="s">
        <v>79</v>
      </c>
      <c r="E17" s="46"/>
      <c r="F17" s="46"/>
      <c r="G17" s="46"/>
      <c r="H17" s="46"/>
      <c r="I17" s="46"/>
      <c r="J17" s="4">
        <v>70</v>
      </c>
      <c r="K17" s="4">
        <v>70</v>
      </c>
      <c r="L17" s="4">
        <v>70</v>
      </c>
      <c r="M17" s="4">
        <v>70</v>
      </c>
      <c r="N17" s="4"/>
      <c r="O17" s="4"/>
      <c r="P17" s="4"/>
      <c r="Q17" s="10">
        <f t="shared" si="0"/>
        <v>70</v>
      </c>
    </row>
    <row r="18" spans="2:17" x14ac:dyDescent="0.25">
      <c r="B18" s="6">
        <f t="shared" si="1"/>
        <v>10</v>
      </c>
      <c r="D18" s="46" t="s">
        <v>80</v>
      </c>
      <c r="E18" s="46"/>
      <c r="F18" s="46"/>
      <c r="G18" s="46"/>
      <c r="H18" s="46"/>
      <c r="I18" s="46"/>
      <c r="J18" s="4">
        <v>70</v>
      </c>
      <c r="K18" s="4">
        <v>70</v>
      </c>
      <c r="L18" s="4">
        <v>70</v>
      </c>
      <c r="M18" s="4">
        <v>70</v>
      </c>
      <c r="N18" s="4"/>
      <c r="O18" s="4"/>
      <c r="P18" s="4"/>
      <c r="Q18" s="10">
        <f t="shared" si="0"/>
        <v>70</v>
      </c>
    </row>
    <row r="19" spans="2:17" x14ac:dyDescent="0.25">
      <c r="B19" s="6">
        <f t="shared" si="1"/>
        <v>11</v>
      </c>
      <c r="D19" s="46" t="s">
        <v>81</v>
      </c>
      <c r="E19" s="46"/>
      <c r="F19" s="46"/>
      <c r="G19" s="46"/>
      <c r="H19" s="46"/>
      <c r="I19" s="46"/>
      <c r="J19" s="4">
        <v>70</v>
      </c>
      <c r="K19" s="4">
        <v>70</v>
      </c>
      <c r="L19" s="4">
        <v>70</v>
      </c>
      <c r="M19" s="4">
        <v>70</v>
      </c>
      <c r="N19" s="4"/>
      <c r="O19" s="4"/>
      <c r="P19" s="4"/>
      <c r="Q19" s="10">
        <f t="shared" si="0"/>
        <v>70</v>
      </c>
    </row>
    <row r="20" spans="2:17" x14ac:dyDescent="0.25">
      <c r="B20" s="6">
        <f t="shared" si="1"/>
        <v>12</v>
      </c>
      <c r="D20" s="46" t="s">
        <v>82</v>
      </c>
      <c r="E20" s="46"/>
      <c r="F20" s="46"/>
      <c r="G20" s="46"/>
      <c r="H20" s="46"/>
      <c r="I20" s="46"/>
      <c r="J20" s="4">
        <v>70</v>
      </c>
      <c r="K20" s="4">
        <v>70</v>
      </c>
      <c r="L20" s="4">
        <v>0</v>
      </c>
      <c r="M20" s="4">
        <v>0</v>
      </c>
      <c r="N20" s="4"/>
      <c r="O20" s="4"/>
      <c r="P20" s="4"/>
      <c r="Q20" s="10">
        <f t="shared" si="0"/>
        <v>35</v>
      </c>
    </row>
    <row r="21" spans="2:17" x14ac:dyDescent="0.25">
      <c r="B21" s="6">
        <f t="shared" si="1"/>
        <v>13</v>
      </c>
      <c r="D21" s="46" t="s">
        <v>83</v>
      </c>
      <c r="E21" s="46"/>
      <c r="F21" s="46"/>
      <c r="G21" s="46"/>
      <c r="H21" s="46"/>
      <c r="I21" s="46"/>
      <c r="J21" s="4">
        <v>70</v>
      </c>
      <c r="K21" s="4">
        <v>70</v>
      </c>
      <c r="L21" s="4">
        <v>70</v>
      </c>
      <c r="M21" s="4">
        <v>70</v>
      </c>
      <c r="N21" s="4"/>
      <c r="O21" s="4"/>
      <c r="P21" s="4"/>
      <c r="Q21" s="10">
        <f t="shared" si="0"/>
        <v>70</v>
      </c>
    </row>
    <row r="22" spans="2:17" x14ac:dyDescent="0.25">
      <c r="B22" s="6">
        <f t="shared" si="1"/>
        <v>14</v>
      </c>
      <c r="D22" s="46" t="s">
        <v>84</v>
      </c>
      <c r="E22" s="46"/>
      <c r="F22" s="46"/>
      <c r="G22" s="46"/>
      <c r="H22" s="46"/>
      <c r="I22" s="46"/>
      <c r="J22" s="4">
        <v>70</v>
      </c>
      <c r="K22" s="4">
        <v>0</v>
      </c>
      <c r="L22" s="4">
        <v>0</v>
      </c>
      <c r="M22" s="4">
        <v>0</v>
      </c>
      <c r="N22" s="4"/>
      <c r="O22" s="4"/>
      <c r="P22" s="4"/>
      <c r="Q22" s="10">
        <f t="shared" si="0"/>
        <v>17.5</v>
      </c>
    </row>
    <row r="23" spans="2:17" x14ac:dyDescent="0.25">
      <c r="B23" s="6">
        <f t="shared" si="1"/>
        <v>15</v>
      </c>
      <c r="D23" s="46" t="s">
        <v>85</v>
      </c>
      <c r="E23" s="46"/>
      <c r="F23" s="46"/>
      <c r="G23" s="46"/>
      <c r="H23" s="46"/>
      <c r="I23" s="46"/>
      <c r="J23" s="4">
        <v>75</v>
      </c>
      <c r="K23" s="4">
        <v>70</v>
      </c>
      <c r="L23" s="4">
        <v>70</v>
      </c>
      <c r="M23" s="4">
        <v>70</v>
      </c>
      <c r="N23" s="4"/>
      <c r="O23" s="4"/>
      <c r="P23" s="4"/>
      <c r="Q23" s="10">
        <f t="shared" si="0"/>
        <v>71.25</v>
      </c>
    </row>
    <row r="24" spans="2:17" x14ac:dyDescent="0.25">
      <c r="B24" s="6">
        <f t="shared" si="1"/>
        <v>16</v>
      </c>
      <c r="D24" s="46" t="s">
        <v>86</v>
      </c>
      <c r="E24" s="46"/>
      <c r="F24" s="46"/>
      <c r="G24" s="46"/>
      <c r="H24" s="46"/>
      <c r="I24" s="46"/>
      <c r="J24" s="1">
        <v>70</v>
      </c>
      <c r="K24" s="4">
        <v>75</v>
      </c>
      <c r="L24" s="4">
        <v>80</v>
      </c>
      <c r="M24" s="4">
        <v>80</v>
      </c>
      <c r="N24" s="4"/>
      <c r="O24" s="4"/>
      <c r="P24" s="4"/>
      <c r="Q24" s="10">
        <f t="shared" si="0"/>
        <v>76.25</v>
      </c>
    </row>
    <row r="25" spans="2:17" x14ac:dyDescent="0.25">
      <c r="B25" s="6">
        <f t="shared" si="1"/>
        <v>17</v>
      </c>
      <c r="D25" s="46" t="s">
        <v>87</v>
      </c>
      <c r="E25" s="46"/>
      <c r="F25" s="46"/>
      <c r="G25" s="46"/>
      <c r="H25" s="46"/>
      <c r="I25" s="46"/>
      <c r="J25" s="4">
        <v>70</v>
      </c>
      <c r="K25" s="4">
        <v>75</v>
      </c>
      <c r="L25" s="4">
        <v>80</v>
      </c>
      <c r="M25" s="4">
        <v>80</v>
      </c>
      <c r="N25" s="4"/>
      <c r="O25" s="4"/>
      <c r="P25" s="4"/>
      <c r="Q25" s="10">
        <f t="shared" si="0"/>
        <v>76.25</v>
      </c>
    </row>
    <row r="26" spans="2:17" x14ac:dyDescent="0.25">
      <c r="B26" s="6">
        <f t="shared" si="1"/>
        <v>18</v>
      </c>
      <c r="D26" s="46"/>
      <c r="E26" s="46"/>
      <c r="F26" s="46"/>
      <c r="G26" s="46"/>
      <c r="H26" s="46"/>
      <c r="I26" s="46"/>
      <c r="J26" s="4"/>
      <c r="K26" s="4"/>
      <c r="L26" s="4"/>
      <c r="M26" s="4"/>
      <c r="N26" s="4"/>
      <c r="O26" s="4"/>
      <c r="P26" s="4"/>
      <c r="Q26" s="10">
        <f t="shared" ref="Q26:Q48" si="2">SUM(J26:P26)/7</f>
        <v>0</v>
      </c>
    </row>
    <row r="27" spans="2:17" x14ac:dyDescent="0.25">
      <c r="B27" s="6">
        <f t="shared" si="1"/>
        <v>19</v>
      </c>
      <c r="D27" s="46"/>
      <c r="E27" s="46"/>
      <c r="F27" s="46"/>
      <c r="G27" s="46"/>
      <c r="H27" s="46"/>
      <c r="I27" s="46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25">
      <c r="B28" s="6">
        <f t="shared" si="1"/>
        <v>20</v>
      </c>
      <c r="D28" s="46"/>
      <c r="E28" s="46"/>
      <c r="F28" s="46"/>
      <c r="G28" s="46"/>
      <c r="H28" s="46"/>
      <c r="I28" s="46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25">
      <c r="B29" s="6">
        <f t="shared" si="1"/>
        <v>21</v>
      </c>
      <c r="D29" s="46"/>
      <c r="E29" s="46"/>
      <c r="F29" s="46"/>
      <c r="G29" s="46"/>
      <c r="H29" s="46"/>
      <c r="I29" s="46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25">
      <c r="B30" s="6">
        <f t="shared" si="1"/>
        <v>22</v>
      </c>
      <c r="D30" s="46"/>
      <c r="E30" s="46"/>
      <c r="F30" s="46"/>
      <c r="G30" s="46"/>
      <c r="H30" s="46"/>
      <c r="I30" s="46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25">
      <c r="B31" s="6">
        <f t="shared" si="1"/>
        <v>23</v>
      </c>
      <c r="D31" s="46"/>
      <c r="E31" s="46"/>
      <c r="F31" s="46"/>
      <c r="G31" s="46"/>
      <c r="H31" s="46"/>
      <c r="I31" s="46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25">
      <c r="B32" s="6">
        <f t="shared" si="1"/>
        <v>24</v>
      </c>
      <c r="D32" s="46"/>
      <c r="E32" s="46"/>
      <c r="F32" s="46"/>
      <c r="G32" s="46"/>
      <c r="H32" s="46"/>
      <c r="I32" s="46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46"/>
      <c r="E34" s="46"/>
      <c r="F34" s="46"/>
      <c r="G34" s="46"/>
      <c r="H34" s="46"/>
      <c r="I34" s="46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46"/>
      <c r="E35" s="46"/>
      <c r="F35" s="46"/>
      <c r="G35" s="46"/>
      <c r="H35" s="46"/>
      <c r="I35" s="46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46"/>
      <c r="E36" s="46"/>
      <c r="F36" s="46"/>
      <c r="G36" s="46"/>
      <c r="H36" s="46"/>
      <c r="I36" s="46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46"/>
      <c r="E37" s="46"/>
      <c r="F37" s="46"/>
      <c r="G37" s="46"/>
      <c r="H37" s="46"/>
      <c r="I37" s="46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3"/>
      <c r="D54" s="23"/>
      <c r="E54" s="1"/>
      <c r="H54" s="41" t="s">
        <v>19</v>
      </c>
      <c r="I54" s="41"/>
      <c r="J54" s="11">
        <f>COUNTIF(J9:J53,"&gt;=70")</f>
        <v>17</v>
      </c>
      <c r="K54" s="11">
        <f t="shared" ref="K54:P54" si="4">COUNTIF(K9:K53,"&gt;=70")</f>
        <v>16</v>
      </c>
      <c r="L54" s="11">
        <f t="shared" si="4"/>
        <v>13</v>
      </c>
      <c r="M54" s="11">
        <f t="shared" si="4"/>
        <v>13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13</v>
      </c>
    </row>
    <row r="55" spans="2:17" x14ac:dyDescent="0.25">
      <c r="C55" s="23"/>
      <c r="D55" s="23"/>
      <c r="E55" s="8"/>
      <c r="H55" s="42" t="s">
        <v>20</v>
      </c>
      <c r="I55" s="42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4</v>
      </c>
      <c r="M55" s="12">
        <f t="shared" si="6"/>
        <v>4</v>
      </c>
      <c r="N55" s="12">
        <f t="shared" si="6"/>
        <v>8</v>
      </c>
      <c r="O55" s="12">
        <f t="shared" si="6"/>
        <v>8</v>
      </c>
      <c r="P55" s="12">
        <f t="shared" si="6"/>
        <v>8</v>
      </c>
      <c r="Q55" s="12">
        <f t="shared" si="6"/>
        <v>32</v>
      </c>
    </row>
    <row r="56" spans="2:17" x14ac:dyDescent="0.25">
      <c r="C56" s="23"/>
      <c r="D56" s="23"/>
      <c r="E56" s="23"/>
      <c r="H56" s="42" t="s">
        <v>21</v>
      </c>
      <c r="I56" s="42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8</v>
      </c>
      <c r="O56" s="12">
        <f t="shared" si="7"/>
        <v>8</v>
      </c>
      <c r="P56" s="12">
        <f t="shared" si="7"/>
        <v>8</v>
      </c>
      <c r="Q56" s="12">
        <f t="shared" si="7"/>
        <v>45</v>
      </c>
    </row>
    <row r="57" spans="2:17" x14ac:dyDescent="0.25">
      <c r="C57" s="23"/>
      <c r="D57" s="23"/>
      <c r="E57" s="1"/>
      <c r="H57" s="43" t="s">
        <v>16</v>
      </c>
      <c r="I57" s="43"/>
      <c r="J57" s="13">
        <f>J54/J56</f>
        <v>1</v>
      </c>
      <c r="K57" s="14">
        <f t="shared" ref="K57:Q57" si="8">K54/K56</f>
        <v>0.94117647058823528</v>
      </c>
      <c r="L57" s="14">
        <f t="shared" si="8"/>
        <v>0.76470588235294112</v>
      </c>
      <c r="M57" s="14">
        <f t="shared" si="8"/>
        <v>0.76470588235294112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0.28888888888888886</v>
      </c>
    </row>
    <row r="58" spans="2:17" x14ac:dyDescent="0.25">
      <c r="C58" s="23"/>
      <c r="D58" s="23"/>
      <c r="E58" s="1"/>
      <c r="H58" s="43" t="s">
        <v>17</v>
      </c>
      <c r="I58" s="43"/>
      <c r="J58" s="13">
        <f>J55/J56</f>
        <v>0</v>
      </c>
      <c r="K58" s="13">
        <f t="shared" ref="K58:Q58" si="9">K55/K56</f>
        <v>5.8823529411764705E-2</v>
      </c>
      <c r="L58" s="14">
        <f t="shared" si="9"/>
        <v>0.23529411764705882</v>
      </c>
      <c r="M58" s="14">
        <f t="shared" si="9"/>
        <v>0.23529411764705882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0.71111111111111114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1"/>
  <sheetViews>
    <sheetView zoomScale="90" zoomScaleNormal="9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34</v>
      </c>
      <c r="E4" s="45"/>
      <c r="F4" s="45"/>
      <c r="G4" s="45"/>
      <c r="I4" t="s">
        <v>1</v>
      </c>
      <c r="J4" s="35" t="s">
        <v>35</v>
      </c>
      <c r="K4" s="35"/>
      <c r="M4" t="s">
        <v>2</v>
      </c>
      <c r="N4" s="36">
        <v>45637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36</v>
      </c>
      <c r="E6" s="35"/>
      <c r="F6" s="35"/>
      <c r="G6" s="35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46" t="s">
        <v>88</v>
      </c>
      <c r="E9" s="46"/>
      <c r="F9" s="46"/>
      <c r="G9" s="46"/>
      <c r="H9" s="46"/>
      <c r="I9" s="46"/>
      <c r="J9" s="4">
        <v>85</v>
      </c>
      <c r="K9" s="4">
        <v>70</v>
      </c>
      <c r="L9" s="4">
        <v>70</v>
      </c>
      <c r="M9" s="4">
        <v>70</v>
      </c>
      <c r="N9" s="4">
        <v>0</v>
      </c>
      <c r="O9" s="4">
        <v>0</v>
      </c>
      <c r="P9" s="4">
        <v>0</v>
      </c>
      <c r="Q9" s="10">
        <f>SUM(J9:N9)/5</f>
        <v>59</v>
      </c>
    </row>
    <row r="10" spans="2:18" x14ac:dyDescent="0.25">
      <c r="B10" s="6">
        <f>B9+1</f>
        <v>2</v>
      </c>
      <c r="D10" s="46" t="s">
        <v>89</v>
      </c>
      <c r="E10" s="46"/>
      <c r="F10" s="46"/>
      <c r="G10" s="46"/>
      <c r="H10" s="46"/>
      <c r="I10" s="46"/>
      <c r="J10" s="4">
        <v>75</v>
      </c>
      <c r="K10" s="4">
        <v>70</v>
      </c>
      <c r="L10" s="4">
        <v>70</v>
      </c>
      <c r="M10" s="4">
        <v>70</v>
      </c>
      <c r="N10" s="4">
        <v>0</v>
      </c>
      <c r="O10" s="4">
        <v>0</v>
      </c>
      <c r="P10" s="4">
        <v>0</v>
      </c>
      <c r="Q10" s="10">
        <f t="shared" ref="Q10:Q38" si="0">SUM(J10:N10)/5</f>
        <v>57</v>
      </c>
    </row>
    <row r="11" spans="2:18" x14ac:dyDescent="0.25">
      <c r="B11" s="6">
        <f t="shared" ref="B11:B52" si="1">B10+1</f>
        <v>3</v>
      </c>
      <c r="D11" s="46" t="s">
        <v>90</v>
      </c>
      <c r="E11" s="46"/>
      <c r="F11" s="46"/>
      <c r="G11" s="46"/>
      <c r="H11" s="46"/>
      <c r="I11" s="46"/>
      <c r="J11" s="4">
        <v>85</v>
      </c>
      <c r="K11" s="4">
        <v>85</v>
      </c>
      <c r="L11" s="4">
        <v>90</v>
      </c>
      <c r="M11" s="4">
        <v>90</v>
      </c>
      <c r="N11" s="4">
        <v>0</v>
      </c>
      <c r="O11" s="4">
        <v>0</v>
      </c>
      <c r="P11" s="4">
        <v>0</v>
      </c>
      <c r="Q11" s="10">
        <f t="shared" si="0"/>
        <v>70</v>
      </c>
    </row>
    <row r="12" spans="2:18" x14ac:dyDescent="0.25">
      <c r="B12" s="6">
        <f t="shared" si="1"/>
        <v>4</v>
      </c>
      <c r="D12" s="46" t="s">
        <v>91</v>
      </c>
      <c r="E12" s="46"/>
      <c r="F12" s="46"/>
      <c r="G12" s="46"/>
      <c r="H12" s="46"/>
      <c r="I12" s="46"/>
      <c r="J12" s="4">
        <v>75</v>
      </c>
      <c r="K12" s="4">
        <v>70</v>
      </c>
      <c r="L12" s="4">
        <v>75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58</v>
      </c>
    </row>
    <row r="13" spans="2:18" x14ac:dyDescent="0.25">
      <c r="B13" s="6">
        <f t="shared" si="1"/>
        <v>5</v>
      </c>
      <c r="D13" s="46" t="s">
        <v>92</v>
      </c>
      <c r="E13" s="46"/>
      <c r="F13" s="46"/>
      <c r="G13" s="46"/>
      <c r="H13" s="46"/>
      <c r="I13" s="46"/>
      <c r="J13" s="4">
        <v>70</v>
      </c>
      <c r="K13" s="4">
        <v>70</v>
      </c>
      <c r="L13" s="4">
        <v>75</v>
      </c>
      <c r="M13" s="4">
        <v>70</v>
      </c>
      <c r="N13" s="4">
        <v>0</v>
      </c>
      <c r="O13" s="4">
        <v>0</v>
      </c>
      <c r="P13" s="4">
        <v>0</v>
      </c>
      <c r="Q13" s="10">
        <f t="shared" si="0"/>
        <v>57</v>
      </c>
    </row>
    <row r="14" spans="2:18" x14ac:dyDescent="0.25">
      <c r="B14" s="6">
        <f t="shared" si="1"/>
        <v>6</v>
      </c>
      <c r="D14" s="46" t="s">
        <v>93</v>
      </c>
      <c r="E14" s="46"/>
      <c r="F14" s="46"/>
      <c r="G14" s="46"/>
      <c r="H14" s="46"/>
      <c r="I14" s="46"/>
      <c r="J14" s="4">
        <v>0</v>
      </c>
      <c r="K14" s="4">
        <v>70</v>
      </c>
      <c r="L14" s="4">
        <v>0</v>
      </c>
      <c r="M14" s="4">
        <v>70</v>
      </c>
      <c r="N14" s="4">
        <v>0</v>
      </c>
      <c r="O14" s="4">
        <v>0</v>
      </c>
      <c r="P14" s="4">
        <v>0</v>
      </c>
      <c r="Q14" s="10">
        <f t="shared" si="0"/>
        <v>28</v>
      </c>
    </row>
    <row r="15" spans="2:18" x14ac:dyDescent="0.25">
      <c r="B15" s="6">
        <f t="shared" si="1"/>
        <v>7</v>
      </c>
      <c r="D15" s="46" t="s">
        <v>94</v>
      </c>
      <c r="E15" s="46"/>
      <c r="F15" s="46"/>
      <c r="G15" s="46"/>
      <c r="H15" s="46"/>
      <c r="I15" s="46"/>
      <c r="J15" s="4">
        <v>70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56</v>
      </c>
    </row>
    <row r="16" spans="2:18" x14ac:dyDescent="0.25">
      <c r="B16" s="6">
        <f t="shared" si="1"/>
        <v>8</v>
      </c>
      <c r="D16" s="46" t="s">
        <v>95</v>
      </c>
      <c r="E16" s="46"/>
      <c r="F16" s="46"/>
      <c r="G16" s="46"/>
      <c r="H16" s="46"/>
      <c r="I16" s="46"/>
      <c r="J16" s="4">
        <v>80</v>
      </c>
      <c r="K16" s="4">
        <v>80</v>
      </c>
      <c r="L16" s="4">
        <v>75</v>
      </c>
      <c r="M16" s="4">
        <v>70</v>
      </c>
      <c r="N16" s="4">
        <v>0</v>
      </c>
      <c r="O16" s="4">
        <v>0</v>
      </c>
      <c r="P16" s="4">
        <v>0</v>
      </c>
      <c r="Q16" s="10">
        <f t="shared" si="0"/>
        <v>61</v>
      </c>
    </row>
    <row r="17" spans="2:17" x14ac:dyDescent="0.25">
      <c r="B17" s="6">
        <f t="shared" si="1"/>
        <v>9</v>
      </c>
      <c r="D17" s="46" t="s">
        <v>96</v>
      </c>
      <c r="E17" s="46"/>
      <c r="F17" s="46"/>
      <c r="G17" s="46"/>
      <c r="H17" s="46"/>
      <c r="I17" s="46"/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</v>
      </c>
    </row>
    <row r="18" spans="2:17" x14ac:dyDescent="0.25">
      <c r="B18" s="6">
        <f t="shared" si="1"/>
        <v>10</v>
      </c>
      <c r="D18" s="46" t="s">
        <v>97</v>
      </c>
      <c r="E18" s="46"/>
      <c r="F18" s="46"/>
      <c r="G18" s="46"/>
      <c r="H18" s="46"/>
      <c r="I18" s="46"/>
      <c r="J18" s="4">
        <v>100</v>
      </c>
      <c r="K18" s="4">
        <v>100</v>
      </c>
      <c r="L18" s="4">
        <v>100</v>
      </c>
      <c r="M18" s="4">
        <v>100</v>
      </c>
      <c r="N18" s="4">
        <v>0</v>
      </c>
      <c r="O18" s="4">
        <v>0</v>
      </c>
      <c r="P18" s="4">
        <v>0</v>
      </c>
      <c r="Q18" s="10">
        <f t="shared" si="0"/>
        <v>80</v>
      </c>
    </row>
    <row r="19" spans="2:17" x14ac:dyDescent="0.25">
      <c r="B19" s="6">
        <f t="shared" si="1"/>
        <v>11</v>
      </c>
      <c r="D19" s="46" t="s">
        <v>98</v>
      </c>
      <c r="E19" s="46"/>
      <c r="F19" s="46"/>
      <c r="G19" s="46"/>
      <c r="H19" s="46"/>
      <c r="I19" s="46"/>
      <c r="J19" s="4">
        <v>80</v>
      </c>
      <c r="K19" s="4">
        <v>80</v>
      </c>
      <c r="L19" s="4">
        <v>75</v>
      </c>
      <c r="M19" s="4">
        <v>70</v>
      </c>
      <c r="N19" s="4">
        <v>0</v>
      </c>
      <c r="O19" s="4">
        <v>0</v>
      </c>
      <c r="P19" s="4">
        <v>0</v>
      </c>
      <c r="Q19" s="10">
        <f t="shared" si="0"/>
        <v>61</v>
      </c>
    </row>
    <row r="20" spans="2:17" x14ac:dyDescent="0.25">
      <c r="B20" s="6">
        <f t="shared" si="1"/>
        <v>12</v>
      </c>
      <c r="D20" s="46" t="s">
        <v>99</v>
      </c>
      <c r="E20" s="46"/>
      <c r="F20" s="46"/>
      <c r="G20" s="46"/>
      <c r="H20" s="46"/>
      <c r="I20" s="46"/>
      <c r="J20" s="4">
        <v>0</v>
      </c>
      <c r="K20" s="4">
        <v>70</v>
      </c>
      <c r="L20" s="4">
        <v>0</v>
      </c>
      <c r="M20" s="4">
        <v>75</v>
      </c>
      <c r="N20" s="4">
        <v>0</v>
      </c>
      <c r="O20" s="4">
        <v>0</v>
      </c>
      <c r="P20" s="4">
        <v>0</v>
      </c>
      <c r="Q20" s="10">
        <f t="shared" si="0"/>
        <v>29</v>
      </c>
    </row>
    <row r="21" spans="2:17" x14ac:dyDescent="0.25">
      <c r="B21" s="6">
        <f t="shared" si="1"/>
        <v>13</v>
      </c>
      <c r="D21" s="46" t="s">
        <v>100</v>
      </c>
      <c r="E21" s="46"/>
      <c r="F21" s="46"/>
      <c r="G21" s="46"/>
      <c r="H21" s="46"/>
      <c r="I21" s="46"/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42</v>
      </c>
    </row>
    <row r="22" spans="2:17" x14ac:dyDescent="0.25">
      <c r="B22" s="6">
        <f t="shared" si="1"/>
        <v>14</v>
      </c>
      <c r="D22" s="46" t="s">
        <v>101</v>
      </c>
      <c r="E22" s="46"/>
      <c r="F22" s="46"/>
      <c r="G22" s="46"/>
      <c r="H22" s="46"/>
      <c r="I22" s="46"/>
      <c r="J22" s="4">
        <v>75</v>
      </c>
      <c r="K22" s="4">
        <v>70</v>
      </c>
      <c r="L22" s="4">
        <v>70</v>
      </c>
      <c r="M22" s="4">
        <v>70</v>
      </c>
      <c r="N22" s="4">
        <v>0</v>
      </c>
      <c r="O22" s="4">
        <v>0</v>
      </c>
      <c r="P22" s="4">
        <v>0</v>
      </c>
      <c r="Q22" s="10">
        <f t="shared" si="0"/>
        <v>57</v>
      </c>
    </row>
    <row r="23" spans="2:17" x14ac:dyDescent="0.25">
      <c r="B23" s="6">
        <f t="shared" si="1"/>
        <v>15</v>
      </c>
      <c r="D23" s="46" t="s">
        <v>102</v>
      </c>
      <c r="E23" s="46"/>
      <c r="F23" s="46"/>
      <c r="G23" s="46"/>
      <c r="H23" s="46"/>
      <c r="I23" s="46"/>
      <c r="J23" s="4">
        <v>75</v>
      </c>
      <c r="K23" s="4">
        <v>75</v>
      </c>
      <c r="L23" s="4">
        <v>70</v>
      </c>
      <c r="M23" s="4">
        <v>70</v>
      </c>
      <c r="N23" s="4">
        <v>0</v>
      </c>
      <c r="O23" s="4">
        <v>0</v>
      </c>
      <c r="P23" s="4">
        <v>0</v>
      </c>
      <c r="Q23" s="10">
        <f t="shared" si="0"/>
        <v>58</v>
      </c>
    </row>
    <row r="24" spans="2:17" x14ac:dyDescent="0.25">
      <c r="B24" s="6">
        <f t="shared" si="1"/>
        <v>16</v>
      </c>
      <c r="D24" s="46" t="s">
        <v>103</v>
      </c>
      <c r="E24" s="46"/>
      <c r="F24" s="46"/>
      <c r="G24" s="46"/>
      <c r="H24" s="46"/>
      <c r="I24" s="46"/>
      <c r="J24" s="4">
        <v>80</v>
      </c>
      <c r="K24" s="4">
        <v>70</v>
      </c>
      <c r="L24" s="4">
        <v>0</v>
      </c>
      <c r="M24" s="4">
        <v>70</v>
      </c>
      <c r="N24" s="4">
        <v>0</v>
      </c>
      <c r="O24" s="4">
        <v>0</v>
      </c>
      <c r="P24" s="4">
        <v>0</v>
      </c>
      <c r="Q24" s="10">
        <f t="shared" si="0"/>
        <v>44</v>
      </c>
    </row>
    <row r="25" spans="2:17" x14ac:dyDescent="0.25">
      <c r="B25" s="6">
        <f t="shared" si="1"/>
        <v>17</v>
      </c>
      <c r="D25" s="46" t="s">
        <v>104</v>
      </c>
      <c r="E25" s="46"/>
      <c r="F25" s="46"/>
      <c r="G25" s="46"/>
      <c r="H25" s="46"/>
      <c r="I25" s="46"/>
      <c r="J25" s="4">
        <v>75</v>
      </c>
      <c r="K25" s="4">
        <v>70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43</v>
      </c>
    </row>
    <row r="26" spans="2:17" x14ac:dyDescent="0.25">
      <c r="B26" s="6">
        <f t="shared" si="1"/>
        <v>18</v>
      </c>
      <c r="C26" s="6"/>
      <c r="D26" s="46" t="s">
        <v>105</v>
      </c>
      <c r="E26" s="46"/>
      <c r="F26" s="46"/>
      <c r="G26" s="46"/>
      <c r="H26" s="46"/>
      <c r="I26" s="46"/>
      <c r="J26" s="4">
        <v>90</v>
      </c>
      <c r="K26" s="4">
        <v>90</v>
      </c>
      <c r="L26" s="4">
        <v>90</v>
      </c>
      <c r="M26" s="4">
        <v>90</v>
      </c>
      <c r="N26" s="4"/>
      <c r="O26" s="4"/>
      <c r="P26" s="4"/>
      <c r="Q26" s="10">
        <f t="shared" si="0"/>
        <v>72</v>
      </c>
    </row>
    <row r="27" spans="2:17" x14ac:dyDescent="0.25">
      <c r="B27" s="6">
        <f t="shared" si="1"/>
        <v>19</v>
      </c>
      <c r="C27" s="6"/>
      <c r="D27" s="46" t="s">
        <v>106</v>
      </c>
      <c r="E27" s="46"/>
      <c r="F27" s="46"/>
      <c r="G27" s="46"/>
      <c r="H27" s="46"/>
      <c r="I27" s="46"/>
      <c r="J27" s="4">
        <v>70</v>
      </c>
      <c r="K27" s="4">
        <v>70</v>
      </c>
      <c r="L27" s="4">
        <v>80</v>
      </c>
      <c r="M27" s="4">
        <v>80</v>
      </c>
      <c r="N27" s="4"/>
      <c r="O27" s="4"/>
      <c r="P27" s="4"/>
      <c r="Q27" s="10">
        <f t="shared" si="0"/>
        <v>60</v>
      </c>
    </row>
    <row r="28" spans="2:17" x14ac:dyDescent="0.25">
      <c r="B28" s="6">
        <f t="shared" si="1"/>
        <v>20</v>
      </c>
      <c r="C28" s="6"/>
      <c r="D28" s="46" t="s">
        <v>107</v>
      </c>
      <c r="E28" s="46"/>
      <c r="F28" s="46"/>
      <c r="G28" s="46"/>
      <c r="H28" s="46"/>
      <c r="I28" s="46"/>
      <c r="J28" s="4">
        <v>70</v>
      </c>
      <c r="K28" s="4">
        <v>70</v>
      </c>
      <c r="L28" s="4">
        <v>70</v>
      </c>
      <c r="M28" s="4">
        <v>0</v>
      </c>
      <c r="N28" s="4"/>
      <c r="O28" s="4"/>
      <c r="P28" s="4"/>
      <c r="Q28" s="10">
        <f t="shared" si="0"/>
        <v>42</v>
      </c>
    </row>
    <row r="29" spans="2:17" x14ac:dyDescent="0.25">
      <c r="B29" s="6">
        <f t="shared" si="1"/>
        <v>21</v>
      </c>
      <c r="C29" s="6"/>
      <c r="D29" s="46" t="s">
        <v>108</v>
      </c>
      <c r="E29" s="46"/>
      <c r="F29" s="46"/>
      <c r="G29" s="46"/>
      <c r="H29" s="46"/>
      <c r="I29" s="46"/>
      <c r="J29" s="4">
        <v>70</v>
      </c>
      <c r="K29" s="4">
        <v>75</v>
      </c>
      <c r="L29" s="4">
        <v>75</v>
      </c>
      <c r="M29" s="4">
        <v>75</v>
      </c>
      <c r="N29" s="4"/>
      <c r="O29" s="4"/>
      <c r="P29" s="4"/>
      <c r="Q29" s="10">
        <f t="shared" si="0"/>
        <v>59</v>
      </c>
    </row>
    <row r="30" spans="2:17" x14ac:dyDescent="0.25">
      <c r="B30" s="6">
        <f t="shared" si="1"/>
        <v>22</v>
      </c>
      <c r="C30" s="6"/>
      <c r="D30" s="46" t="s">
        <v>109</v>
      </c>
      <c r="E30" s="46"/>
      <c r="F30" s="46"/>
      <c r="G30" s="46"/>
      <c r="H30" s="46"/>
      <c r="I30" s="46"/>
      <c r="J30" s="4">
        <v>70</v>
      </c>
      <c r="K30" s="4">
        <v>0</v>
      </c>
      <c r="L30" s="4">
        <v>0</v>
      </c>
      <c r="M30" s="4">
        <v>0</v>
      </c>
      <c r="N30" s="4"/>
      <c r="O30" s="4"/>
      <c r="P30" s="4"/>
      <c r="Q30" s="10">
        <f t="shared" si="0"/>
        <v>14</v>
      </c>
    </row>
    <row r="31" spans="2:17" x14ac:dyDescent="0.25">
      <c r="B31" s="6">
        <f t="shared" si="1"/>
        <v>23</v>
      </c>
      <c r="C31" s="6"/>
      <c r="D31" s="46" t="s">
        <v>110</v>
      </c>
      <c r="E31" s="46"/>
      <c r="F31" s="46"/>
      <c r="G31" s="46"/>
      <c r="H31" s="46"/>
      <c r="I31" s="46"/>
      <c r="J31" s="4">
        <v>70</v>
      </c>
      <c r="K31" s="4">
        <v>75</v>
      </c>
      <c r="L31" s="4">
        <v>70</v>
      </c>
      <c r="M31" s="4">
        <v>75</v>
      </c>
      <c r="N31" s="4"/>
      <c r="O31" s="4"/>
      <c r="P31" s="4"/>
      <c r="Q31" s="10">
        <f t="shared" si="0"/>
        <v>58</v>
      </c>
    </row>
    <row r="32" spans="2:17" x14ac:dyDescent="0.25">
      <c r="B32" s="6">
        <f t="shared" si="1"/>
        <v>24</v>
      </c>
      <c r="C32" s="6"/>
      <c r="D32" s="46" t="s">
        <v>111</v>
      </c>
      <c r="E32" s="46"/>
      <c r="F32" s="46"/>
      <c r="G32" s="46"/>
      <c r="H32" s="46"/>
      <c r="I32" s="46"/>
      <c r="J32" s="4">
        <v>75</v>
      </c>
      <c r="K32" s="4">
        <v>70</v>
      </c>
      <c r="L32" s="4">
        <v>70</v>
      </c>
      <c r="M32" s="4">
        <v>0</v>
      </c>
      <c r="N32" s="4"/>
      <c r="O32" s="4"/>
      <c r="P32" s="4"/>
      <c r="Q32" s="10">
        <f t="shared" si="0"/>
        <v>43</v>
      </c>
    </row>
    <row r="33" spans="2:17" x14ac:dyDescent="0.25">
      <c r="B33" s="6">
        <f t="shared" si="1"/>
        <v>25</v>
      </c>
      <c r="C33" s="6"/>
      <c r="D33" s="46" t="s">
        <v>112</v>
      </c>
      <c r="E33" s="46"/>
      <c r="F33" s="46"/>
      <c r="G33" s="46"/>
      <c r="H33" s="46"/>
      <c r="I33" s="46"/>
      <c r="J33" s="4">
        <v>0</v>
      </c>
      <c r="K33" s="4">
        <v>70</v>
      </c>
      <c r="L33" s="4">
        <v>70</v>
      </c>
      <c r="M33" s="4">
        <v>70</v>
      </c>
      <c r="N33" s="4"/>
      <c r="O33" s="4"/>
      <c r="P33" s="4"/>
      <c r="Q33" s="10">
        <f t="shared" si="0"/>
        <v>42</v>
      </c>
    </row>
    <row r="34" spans="2:17" x14ac:dyDescent="0.25">
      <c r="B34" s="6">
        <f t="shared" si="1"/>
        <v>26</v>
      </c>
      <c r="C34" s="6"/>
      <c r="D34" s="46" t="s">
        <v>113</v>
      </c>
      <c r="E34" s="46"/>
      <c r="F34" s="46"/>
      <c r="G34" s="46"/>
      <c r="H34" s="46"/>
      <c r="I34" s="46"/>
      <c r="J34" s="4">
        <v>90</v>
      </c>
      <c r="K34" s="4">
        <v>90</v>
      </c>
      <c r="L34" s="4">
        <v>90</v>
      </c>
      <c r="M34" s="4">
        <v>90</v>
      </c>
      <c r="N34" s="4"/>
      <c r="O34" s="4"/>
      <c r="P34" s="4"/>
      <c r="Q34" s="10">
        <f t="shared" si="0"/>
        <v>72</v>
      </c>
    </row>
    <row r="35" spans="2:17" x14ac:dyDescent="0.25">
      <c r="B35" s="6">
        <f t="shared" si="1"/>
        <v>27</v>
      </c>
      <c r="C35" s="6"/>
      <c r="D35" s="46" t="s">
        <v>114</v>
      </c>
      <c r="E35" s="46"/>
      <c r="F35" s="46"/>
      <c r="G35" s="46"/>
      <c r="H35" s="46"/>
      <c r="I35" s="46"/>
      <c r="J35" s="4">
        <v>100</v>
      </c>
      <c r="K35" s="4">
        <v>100</v>
      </c>
      <c r="L35" s="4">
        <v>75</v>
      </c>
      <c r="M35" s="4">
        <v>70</v>
      </c>
      <c r="N35" s="4"/>
      <c r="O35" s="4"/>
      <c r="P35" s="4"/>
      <c r="Q35" s="10">
        <f t="shared" si="0"/>
        <v>69</v>
      </c>
    </row>
    <row r="36" spans="2:17" x14ac:dyDescent="0.25">
      <c r="B36" s="6">
        <f>B35+1</f>
        <v>28</v>
      </c>
      <c r="C36" s="6"/>
      <c r="D36" s="46" t="s">
        <v>115</v>
      </c>
      <c r="E36" s="46"/>
      <c r="F36" s="46"/>
      <c r="G36" s="46"/>
      <c r="H36" s="46"/>
      <c r="I36" s="46"/>
      <c r="J36" s="4">
        <v>75</v>
      </c>
      <c r="K36" s="4">
        <v>90</v>
      </c>
      <c r="L36" s="4">
        <v>75</v>
      </c>
      <c r="M36" s="4">
        <v>70</v>
      </c>
      <c r="N36" s="4"/>
      <c r="O36" s="4"/>
      <c r="P36" s="4"/>
      <c r="Q36" s="10">
        <f t="shared" si="0"/>
        <v>62</v>
      </c>
    </row>
    <row r="37" spans="2:17" x14ac:dyDescent="0.25">
      <c r="B37" s="6">
        <v>29</v>
      </c>
      <c r="C37" s="6"/>
      <c r="D37" s="20" t="s">
        <v>116</v>
      </c>
      <c r="E37" s="21"/>
      <c r="F37" s="21"/>
      <c r="G37" s="21"/>
      <c r="H37" s="21"/>
      <c r="I37" s="22"/>
      <c r="J37" s="4">
        <v>70</v>
      </c>
      <c r="K37" s="4">
        <v>70</v>
      </c>
      <c r="L37" s="4">
        <v>70</v>
      </c>
      <c r="M37" s="4">
        <v>70</v>
      </c>
      <c r="N37" s="4"/>
      <c r="O37" s="4"/>
      <c r="P37" s="4"/>
      <c r="Q37" s="10">
        <f t="shared" si="0"/>
        <v>56</v>
      </c>
    </row>
    <row r="38" spans="2:17" x14ac:dyDescent="0.25">
      <c r="B38" s="6">
        <v>30</v>
      </c>
      <c r="C38" s="6"/>
      <c r="D38" s="20" t="s">
        <v>117</v>
      </c>
      <c r="E38" s="21"/>
      <c r="F38" s="21"/>
      <c r="G38" s="21"/>
      <c r="H38" s="21"/>
      <c r="I38" s="22"/>
      <c r="J38" s="4">
        <v>90</v>
      </c>
      <c r="K38" s="4">
        <v>90</v>
      </c>
      <c r="L38" s="4">
        <v>90</v>
      </c>
      <c r="M38" s="4">
        <v>70</v>
      </c>
      <c r="N38" s="4"/>
      <c r="O38" s="4"/>
      <c r="P38" s="4"/>
      <c r="Q38" s="10">
        <f t="shared" si="0"/>
        <v>68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7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ref="Q45:Q47" si="2">SUM(J45:P45)/7</f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ref="Q48:Q52" si="3">SUM(J48:P48)/7</f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si="3"/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3"/>
      <c r="D52" s="25"/>
      <c r="E52" s="26"/>
      <c r="F52" s="26"/>
      <c r="G52" s="26"/>
      <c r="H52" s="26"/>
      <c r="I52" s="27"/>
      <c r="J52" s="3"/>
      <c r="K52" s="3"/>
      <c r="L52" s="3"/>
      <c r="M52" s="3"/>
      <c r="N52" s="3"/>
      <c r="O52" s="3"/>
      <c r="P52" s="3"/>
      <c r="Q52" s="10">
        <f t="shared" si="3"/>
        <v>0</v>
      </c>
    </row>
    <row r="53" spans="2:17" x14ac:dyDescent="0.25">
      <c r="C53" s="23"/>
      <c r="D53" s="23"/>
      <c r="E53" s="1"/>
      <c r="H53" s="41" t="s">
        <v>19</v>
      </c>
      <c r="I53" s="41"/>
      <c r="J53" s="11">
        <f t="shared" ref="J53:P53" si="4">COUNTIF(J9:J52,"&gt;=70")</f>
        <v>27</v>
      </c>
      <c r="K53" s="11">
        <f t="shared" si="4"/>
        <v>29</v>
      </c>
      <c r="L53" s="11">
        <f t="shared" si="4"/>
        <v>26</v>
      </c>
      <c r="M53" s="11">
        <f t="shared" si="4"/>
        <v>24</v>
      </c>
      <c r="N53" s="11">
        <f t="shared" si="4"/>
        <v>0</v>
      </c>
      <c r="O53" s="11">
        <f t="shared" si="4"/>
        <v>0</v>
      </c>
      <c r="P53" s="11">
        <f t="shared" si="4"/>
        <v>0</v>
      </c>
      <c r="Q53" s="15">
        <f>COUNTIF(Q9:Q47,"&gt;=70")</f>
        <v>4</v>
      </c>
    </row>
    <row r="54" spans="2:17" x14ac:dyDescent="0.25">
      <c r="C54" s="23"/>
      <c r="D54" s="23"/>
      <c r="E54" s="8"/>
      <c r="H54" s="42" t="s">
        <v>20</v>
      </c>
      <c r="I54" s="42"/>
      <c r="J54" s="12">
        <f t="shared" ref="J54:Q54" si="5">COUNTIF(J9:J52,"&lt;70")</f>
        <v>3</v>
      </c>
      <c r="K54" s="12">
        <f t="shared" si="5"/>
        <v>1</v>
      </c>
      <c r="L54" s="12">
        <f t="shared" si="5"/>
        <v>4</v>
      </c>
      <c r="M54" s="12">
        <f t="shared" si="5"/>
        <v>6</v>
      </c>
      <c r="N54" s="12">
        <f t="shared" si="5"/>
        <v>17</v>
      </c>
      <c r="O54" s="12">
        <f t="shared" si="5"/>
        <v>17</v>
      </c>
      <c r="P54" s="12">
        <f t="shared" si="5"/>
        <v>17</v>
      </c>
      <c r="Q54" s="12">
        <f t="shared" si="5"/>
        <v>34</v>
      </c>
    </row>
    <row r="55" spans="2:17" x14ac:dyDescent="0.25">
      <c r="C55" s="23"/>
      <c r="D55" s="23"/>
      <c r="E55" s="23"/>
      <c r="H55" s="42" t="s">
        <v>21</v>
      </c>
      <c r="I55" s="42"/>
      <c r="J55" s="12">
        <f t="shared" ref="J55:Q55" si="6">COUNT(J9:J52)</f>
        <v>30</v>
      </c>
      <c r="K55" s="12">
        <f t="shared" si="6"/>
        <v>30</v>
      </c>
      <c r="L55" s="12">
        <f t="shared" si="6"/>
        <v>30</v>
      </c>
      <c r="M55" s="12">
        <f t="shared" si="6"/>
        <v>30</v>
      </c>
      <c r="N55" s="12">
        <f t="shared" si="6"/>
        <v>17</v>
      </c>
      <c r="O55" s="12">
        <f t="shared" si="6"/>
        <v>17</v>
      </c>
      <c r="P55" s="12">
        <f t="shared" si="6"/>
        <v>17</v>
      </c>
      <c r="Q55" s="12">
        <f t="shared" si="6"/>
        <v>38</v>
      </c>
    </row>
    <row r="56" spans="2:17" x14ac:dyDescent="0.25">
      <c r="C56" s="23"/>
      <c r="D56" s="23"/>
      <c r="E56" s="1"/>
      <c r="H56" s="43" t="s">
        <v>16</v>
      </c>
      <c r="I56" s="43"/>
      <c r="J56" s="13">
        <f>J53/J55</f>
        <v>0.9</v>
      </c>
      <c r="K56" s="14">
        <f t="shared" ref="K56:Q56" si="7">K53/K55</f>
        <v>0.96666666666666667</v>
      </c>
      <c r="L56" s="14">
        <f t="shared" si="7"/>
        <v>0.8666666666666667</v>
      </c>
      <c r="M56" s="14">
        <f t="shared" si="7"/>
        <v>0.8</v>
      </c>
      <c r="N56" s="14">
        <f t="shared" si="7"/>
        <v>0</v>
      </c>
      <c r="O56" s="14">
        <f t="shared" si="7"/>
        <v>0</v>
      </c>
      <c r="P56" s="14">
        <f t="shared" si="7"/>
        <v>0</v>
      </c>
      <c r="Q56" s="14">
        <f t="shared" si="7"/>
        <v>0.10526315789473684</v>
      </c>
    </row>
    <row r="57" spans="2:17" x14ac:dyDescent="0.25">
      <c r="C57" s="23"/>
      <c r="D57" s="23"/>
      <c r="E57" s="1"/>
      <c r="H57" s="43" t="s">
        <v>17</v>
      </c>
      <c r="I57" s="43"/>
      <c r="J57" s="13">
        <f>J54/J55</f>
        <v>0.1</v>
      </c>
      <c r="K57" s="13">
        <f t="shared" ref="K57:Q57" si="8">K54/K55</f>
        <v>3.3333333333333333E-2</v>
      </c>
      <c r="L57" s="14">
        <f t="shared" si="8"/>
        <v>0.13333333333333333</v>
      </c>
      <c r="M57" s="14">
        <f t="shared" si="8"/>
        <v>0.2</v>
      </c>
      <c r="N57" s="14">
        <f t="shared" si="8"/>
        <v>1</v>
      </c>
      <c r="O57" s="14">
        <f t="shared" si="8"/>
        <v>1</v>
      </c>
      <c r="P57" s="14">
        <f t="shared" si="8"/>
        <v>1</v>
      </c>
      <c r="Q57" s="14">
        <f t="shared" si="8"/>
        <v>0.89473684210526316</v>
      </c>
    </row>
    <row r="58" spans="2:17" x14ac:dyDescent="0.25">
      <c r="C58" s="23"/>
      <c r="D58" s="23"/>
      <c r="E58" s="8"/>
    </row>
    <row r="59" spans="2:17" x14ac:dyDescent="0.25">
      <c r="C59" s="1"/>
      <c r="D59" s="1"/>
      <c r="E59" s="8"/>
    </row>
    <row r="60" spans="2:17" x14ac:dyDescent="0.25">
      <c r="J60" s="44"/>
      <c r="K60" s="44"/>
      <c r="L60" s="44"/>
      <c r="M60" s="44"/>
      <c r="N60" s="44"/>
      <c r="O60" s="44"/>
      <c r="P60" s="44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4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8:I4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9:I49"/>
    <mergeCell ref="D50:I50"/>
    <mergeCell ref="D51:I51"/>
    <mergeCell ref="D52:I52"/>
    <mergeCell ref="C53:D53"/>
    <mergeCell ref="H53:I53"/>
    <mergeCell ref="C54:D54"/>
    <mergeCell ref="H54:I54"/>
    <mergeCell ref="C55:E55"/>
    <mergeCell ref="H55:I55"/>
    <mergeCell ref="C56:D56"/>
    <mergeCell ref="H56:I56"/>
    <mergeCell ref="C57:D57"/>
    <mergeCell ref="H57:I57"/>
    <mergeCell ref="C58:D58"/>
    <mergeCell ref="J60:P60"/>
    <mergeCell ref="J61:P6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1"/>
      <c r="R3" s="1"/>
    </row>
    <row r="4" spans="2:18" x14ac:dyDescent="0.25">
      <c r="C4" t="s">
        <v>0</v>
      </c>
      <c r="D4" s="45" t="s">
        <v>34</v>
      </c>
      <c r="E4" s="45"/>
      <c r="F4" s="45"/>
      <c r="G4" s="45"/>
      <c r="I4" t="s">
        <v>1</v>
      </c>
      <c r="J4" s="35" t="s">
        <v>37</v>
      </c>
      <c r="K4" s="35"/>
      <c r="M4" t="s">
        <v>2</v>
      </c>
      <c r="N4" s="36">
        <v>45637</v>
      </c>
      <c r="O4" s="3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5" t="s">
        <v>28</v>
      </c>
      <c r="E6" s="35"/>
      <c r="F6" s="35"/>
      <c r="G6" s="35"/>
      <c r="I6" s="23" t="s">
        <v>22</v>
      </c>
      <c r="J6" s="23"/>
      <c r="K6" s="39" t="s">
        <v>24</v>
      </c>
      <c r="L6" s="39"/>
      <c r="M6" s="39"/>
      <c r="N6" s="39"/>
      <c r="O6" s="39"/>
      <c r="P6" s="3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D9" s="28" t="s">
        <v>118</v>
      </c>
      <c r="E9" s="29"/>
      <c r="F9" s="29"/>
      <c r="G9" s="29"/>
      <c r="H9" s="29"/>
      <c r="I9" s="30"/>
      <c r="J9" s="4">
        <v>70</v>
      </c>
      <c r="K9" s="4">
        <v>70</v>
      </c>
      <c r="L9" s="4">
        <v>70</v>
      </c>
      <c r="M9" s="4">
        <v>80</v>
      </c>
      <c r="N9" s="4"/>
      <c r="O9" s="4"/>
      <c r="P9" s="4"/>
      <c r="Q9" s="10">
        <f>SUM(J9:N9)/5</f>
        <v>58</v>
      </c>
    </row>
    <row r="10" spans="2:18" x14ac:dyDescent="0.25">
      <c r="B10" s="6">
        <f>B9+1</f>
        <v>2</v>
      </c>
      <c r="D10" s="28" t="s">
        <v>119</v>
      </c>
      <c r="E10" s="29"/>
      <c r="F10" s="29"/>
      <c r="G10" s="29"/>
      <c r="H10" s="29"/>
      <c r="I10" s="30"/>
      <c r="J10" s="4">
        <v>100</v>
      </c>
      <c r="K10" s="4">
        <v>100</v>
      </c>
      <c r="L10" s="4">
        <v>100</v>
      </c>
      <c r="M10" s="4">
        <v>80</v>
      </c>
      <c r="N10" s="4"/>
      <c r="O10" s="4"/>
      <c r="P10" s="4"/>
      <c r="Q10" s="10">
        <f t="shared" ref="Q10:Q14" si="0">SUM(J10:N10)/5</f>
        <v>76</v>
      </c>
    </row>
    <row r="11" spans="2:18" x14ac:dyDescent="0.25">
      <c r="B11" s="6">
        <f t="shared" ref="B11:B53" si="1">B10+1</f>
        <v>3</v>
      </c>
      <c r="D11" s="28" t="s">
        <v>120</v>
      </c>
      <c r="E11" s="29"/>
      <c r="F11" s="29"/>
      <c r="G11" s="29"/>
      <c r="H11" s="29"/>
      <c r="I11" s="30"/>
      <c r="J11" s="4">
        <v>90</v>
      </c>
      <c r="K11" s="4">
        <v>90</v>
      </c>
      <c r="L11" s="4">
        <v>80</v>
      </c>
      <c r="M11" s="4">
        <v>90</v>
      </c>
      <c r="N11" s="4"/>
      <c r="O11" s="4"/>
      <c r="P11" s="4"/>
      <c r="Q11" s="10">
        <f t="shared" si="0"/>
        <v>70</v>
      </c>
    </row>
    <row r="12" spans="2:18" x14ac:dyDescent="0.25">
      <c r="B12" s="6">
        <f t="shared" si="1"/>
        <v>4</v>
      </c>
      <c r="D12" s="28" t="s">
        <v>121</v>
      </c>
      <c r="E12" s="29"/>
      <c r="F12" s="29"/>
      <c r="G12" s="29"/>
      <c r="H12" s="29"/>
      <c r="I12" s="30"/>
      <c r="J12" s="4">
        <v>75</v>
      </c>
      <c r="K12" s="4">
        <v>75</v>
      </c>
      <c r="L12" s="4">
        <v>70</v>
      </c>
      <c r="M12" s="4">
        <v>70</v>
      </c>
      <c r="N12" s="4"/>
      <c r="O12" s="4"/>
      <c r="P12" s="4"/>
      <c r="Q12" s="10">
        <f t="shared" si="0"/>
        <v>58</v>
      </c>
    </row>
    <row r="13" spans="2:18" x14ac:dyDescent="0.25">
      <c r="B13" s="6">
        <f t="shared" si="1"/>
        <v>5</v>
      </c>
      <c r="D13" s="28" t="s">
        <v>122</v>
      </c>
      <c r="E13" s="29"/>
      <c r="F13" s="29"/>
      <c r="G13" s="29"/>
      <c r="H13" s="29"/>
      <c r="I13" s="30"/>
      <c r="J13" s="4">
        <v>70</v>
      </c>
      <c r="K13" s="4">
        <v>70</v>
      </c>
      <c r="L13" s="4">
        <v>70</v>
      </c>
      <c r="M13" s="4">
        <v>80</v>
      </c>
      <c r="N13" s="4"/>
      <c r="O13" s="4"/>
      <c r="P13" s="4"/>
      <c r="Q13" s="10">
        <f t="shared" si="0"/>
        <v>58</v>
      </c>
    </row>
    <row r="14" spans="2:18" x14ac:dyDescent="0.25">
      <c r="B14" s="6">
        <f t="shared" si="1"/>
        <v>6</v>
      </c>
      <c r="D14" s="28" t="s">
        <v>123</v>
      </c>
      <c r="E14" s="29"/>
      <c r="F14" s="29"/>
      <c r="G14" s="29"/>
      <c r="H14" s="29"/>
      <c r="I14" s="30"/>
      <c r="J14" s="4">
        <v>70</v>
      </c>
      <c r="K14" s="4">
        <v>70</v>
      </c>
      <c r="L14" s="4">
        <v>70</v>
      </c>
      <c r="M14" s="4">
        <v>70</v>
      </c>
      <c r="N14" s="4"/>
      <c r="O14" s="4"/>
      <c r="P14" s="4"/>
      <c r="Q14" s="10">
        <f t="shared" si="0"/>
        <v>56</v>
      </c>
    </row>
    <row r="15" spans="2:18" x14ac:dyDescent="0.25">
      <c r="B15" s="6">
        <f t="shared" si="1"/>
        <v>7</v>
      </c>
      <c r="D15" s="28" t="s">
        <v>124</v>
      </c>
      <c r="E15" s="29"/>
      <c r="F15" s="29"/>
      <c r="G15" s="29"/>
      <c r="H15" s="29"/>
      <c r="I15" s="30"/>
      <c r="J15" s="4">
        <v>70</v>
      </c>
      <c r="K15" s="4">
        <v>70</v>
      </c>
      <c r="L15" s="4">
        <v>70</v>
      </c>
      <c r="M15" s="4">
        <v>75</v>
      </c>
      <c r="N15" s="4"/>
      <c r="O15" s="4"/>
      <c r="P15" s="4"/>
      <c r="Q15" s="10">
        <f t="shared" ref="Q15:Q48" si="2">SUM(J15:P15)/7</f>
        <v>40.714285714285715</v>
      </c>
    </row>
    <row r="16" spans="2:18" x14ac:dyDescent="0.25">
      <c r="B16" s="6">
        <f t="shared" si="1"/>
        <v>8</v>
      </c>
      <c r="D16" s="28" t="s">
        <v>125</v>
      </c>
      <c r="E16" s="29"/>
      <c r="F16" s="29"/>
      <c r="G16" s="29"/>
      <c r="H16" s="29"/>
      <c r="I16" s="30"/>
      <c r="J16" s="4">
        <v>70</v>
      </c>
      <c r="K16" s="4">
        <v>70</v>
      </c>
      <c r="L16" s="4">
        <v>70</v>
      </c>
      <c r="M16" s="4">
        <v>70</v>
      </c>
      <c r="N16" s="4"/>
      <c r="O16" s="4"/>
      <c r="P16" s="4"/>
      <c r="Q16" s="10">
        <f t="shared" si="2"/>
        <v>40</v>
      </c>
    </row>
    <row r="17" spans="2:17" x14ac:dyDescent="0.25">
      <c r="B17" s="6">
        <f t="shared" si="1"/>
        <v>9</v>
      </c>
      <c r="D17" s="28" t="s">
        <v>126</v>
      </c>
      <c r="E17" s="29"/>
      <c r="F17" s="29"/>
      <c r="G17" s="29"/>
      <c r="H17" s="29"/>
      <c r="I17" s="30"/>
      <c r="J17" s="4">
        <v>100</v>
      </c>
      <c r="K17" s="4">
        <v>100</v>
      </c>
      <c r="L17" s="4">
        <v>80</v>
      </c>
      <c r="M17" s="4">
        <v>80</v>
      </c>
      <c r="N17" s="4"/>
      <c r="O17" s="4"/>
      <c r="P17" s="4"/>
      <c r="Q17" s="10">
        <f t="shared" si="2"/>
        <v>51.428571428571431</v>
      </c>
    </row>
    <row r="18" spans="2:17" x14ac:dyDescent="0.25">
      <c r="B18" s="6">
        <f t="shared" si="1"/>
        <v>10</v>
      </c>
      <c r="D18" s="28" t="s">
        <v>127</v>
      </c>
      <c r="E18" s="29"/>
      <c r="F18" s="29"/>
      <c r="G18" s="29"/>
      <c r="H18" s="29"/>
      <c r="I18" s="30"/>
      <c r="J18" s="4">
        <v>80</v>
      </c>
      <c r="K18" s="4">
        <v>80</v>
      </c>
      <c r="L18" s="4">
        <v>80</v>
      </c>
      <c r="M18" s="4">
        <v>70</v>
      </c>
      <c r="N18" s="4"/>
      <c r="O18" s="4"/>
      <c r="P18" s="4"/>
      <c r="Q18" s="10">
        <f t="shared" si="2"/>
        <v>44.285714285714285</v>
      </c>
    </row>
    <row r="19" spans="2:17" x14ac:dyDescent="0.25">
      <c r="B19" s="6">
        <f t="shared" si="1"/>
        <v>11</v>
      </c>
      <c r="D19" s="28" t="s">
        <v>128</v>
      </c>
      <c r="E19" s="29"/>
      <c r="F19" s="29"/>
      <c r="G19" s="29"/>
      <c r="H19" s="29"/>
      <c r="I19" s="30"/>
      <c r="J19" s="4">
        <v>70</v>
      </c>
      <c r="K19" s="4">
        <v>70</v>
      </c>
      <c r="L19" s="4">
        <v>70</v>
      </c>
      <c r="M19" s="4">
        <v>70</v>
      </c>
      <c r="N19" s="4"/>
      <c r="O19" s="4"/>
      <c r="P19" s="4"/>
      <c r="Q19" s="10">
        <f t="shared" si="2"/>
        <v>40</v>
      </c>
    </row>
    <row r="20" spans="2:17" x14ac:dyDescent="0.25">
      <c r="B20" s="6">
        <f t="shared" si="1"/>
        <v>12</v>
      </c>
      <c r="D20" s="28" t="s">
        <v>129</v>
      </c>
      <c r="E20" s="29"/>
      <c r="F20" s="29"/>
      <c r="G20" s="29"/>
      <c r="H20" s="29"/>
      <c r="I20" s="30"/>
      <c r="J20" s="4">
        <v>75</v>
      </c>
      <c r="K20" s="4">
        <v>75</v>
      </c>
      <c r="L20" s="4">
        <v>75</v>
      </c>
      <c r="M20" s="4">
        <v>70</v>
      </c>
      <c r="N20" s="4"/>
      <c r="O20" s="4"/>
      <c r="P20" s="4"/>
      <c r="Q20" s="10">
        <f t="shared" si="2"/>
        <v>42.142857142857146</v>
      </c>
    </row>
    <row r="21" spans="2:17" x14ac:dyDescent="0.25">
      <c r="B21" s="6">
        <f t="shared" si="1"/>
        <v>13</v>
      </c>
      <c r="D21" s="28" t="s">
        <v>130</v>
      </c>
      <c r="E21" s="29"/>
      <c r="F21" s="29"/>
      <c r="G21" s="29"/>
      <c r="H21" s="29"/>
      <c r="I21" s="30"/>
      <c r="J21" s="4">
        <v>75</v>
      </c>
      <c r="K21" s="4">
        <v>75</v>
      </c>
      <c r="L21" s="4">
        <v>75</v>
      </c>
      <c r="M21" s="4">
        <v>70</v>
      </c>
      <c r="N21" s="4"/>
      <c r="O21" s="4"/>
      <c r="P21" s="4"/>
      <c r="Q21" s="10">
        <f t="shared" si="2"/>
        <v>42.142857142857146</v>
      </c>
    </row>
    <row r="22" spans="2:17" x14ac:dyDescent="0.25">
      <c r="B22" s="6">
        <f t="shared" si="1"/>
        <v>14</v>
      </c>
      <c r="D22" s="28" t="s">
        <v>131</v>
      </c>
      <c r="E22" s="29"/>
      <c r="F22" s="29"/>
      <c r="G22" s="29"/>
      <c r="H22" s="29"/>
      <c r="I22" s="30"/>
      <c r="J22" s="4">
        <v>70</v>
      </c>
      <c r="K22" s="4">
        <v>70</v>
      </c>
      <c r="L22" s="4">
        <v>70</v>
      </c>
      <c r="M22" s="4">
        <v>70</v>
      </c>
      <c r="N22" s="4"/>
      <c r="O22" s="4"/>
      <c r="P22" s="4"/>
      <c r="Q22" s="10">
        <f t="shared" si="2"/>
        <v>40</v>
      </c>
    </row>
    <row r="23" spans="2:17" x14ac:dyDescent="0.25">
      <c r="B23" s="6">
        <f t="shared" si="1"/>
        <v>15</v>
      </c>
      <c r="D23" s="28" t="s">
        <v>132</v>
      </c>
      <c r="E23" s="29"/>
      <c r="F23" s="29"/>
      <c r="G23" s="29"/>
      <c r="H23" s="29"/>
      <c r="I23" s="30"/>
      <c r="J23" s="4">
        <v>90</v>
      </c>
      <c r="K23" s="4">
        <v>90</v>
      </c>
      <c r="L23" s="4">
        <v>80</v>
      </c>
      <c r="M23" s="4">
        <v>70</v>
      </c>
      <c r="N23" s="4"/>
      <c r="O23" s="4"/>
      <c r="P23" s="4"/>
      <c r="Q23" s="10">
        <f t="shared" si="2"/>
        <v>47.142857142857146</v>
      </c>
    </row>
    <row r="24" spans="2:17" x14ac:dyDescent="0.25">
      <c r="B24" s="6">
        <f t="shared" si="1"/>
        <v>16</v>
      </c>
      <c r="D24" s="28" t="s">
        <v>133</v>
      </c>
      <c r="E24" s="29"/>
      <c r="F24" s="29"/>
      <c r="G24" s="29"/>
      <c r="H24" s="29"/>
      <c r="I24" s="30"/>
      <c r="J24" s="4">
        <v>70</v>
      </c>
      <c r="K24" s="19">
        <v>70</v>
      </c>
      <c r="L24" s="4">
        <v>70</v>
      </c>
      <c r="M24" s="4">
        <v>80</v>
      </c>
      <c r="N24" s="4"/>
      <c r="O24" s="4"/>
      <c r="P24" s="4"/>
      <c r="Q24" s="10">
        <f t="shared" si="2"/>
        <v>41.428571428571431</v>
      </c>
    </row>
    <row r="25" spans="2:17" x14ac:dyDescent="0.25">
      <c r="B25" s="6">
        <f t="shared" si="1"/>
        <v>17</v>
      </c>
      <c r="C25" s="6"/>
      <c r="D25" s="28" t="s">
        <v>134</v>
      </c>
      <c r="E25" s="29"/>
      <c r="F25" s="29"/>
      <c r="G25" s="29"/>
      <c r="H25" s="29"/>
      <c r="I25" s="30"/>
      <c r="J25" s="4">
        <v>70</v>
      </c>
      <c r="K25" s="19">
        <v>70</v>
      </c>
      <c r="L25" s="4">
        <v>70</v>
      </c>
      <c r="M25" s="4">
        <v>70</v>
      </c>
      <c r="N25" s="4"/>
      <c r="O25" s="4"/>
      <c r="P25" s="4"/>
      <c r="Q25" s="10">
        <f t="shared" si="2"/>
        <v>40</v>
      </c>
    </row>
    <row r="26" spans="2:17" x14ac:dyDescent="0.25">
      <c r="B26" s="6">
        <f t="shared" si="1"/>
        <v>18</v>
      </c>
      <c r="C26" s="6"/>
      <c r="D26" s="28" t="s">
        <v>135</v>
      </c>
      <c r="E26" s="29"/>
      <c r="F26" s="29"/>
      <c r="G26" s="29"/>
      <c r="H26" s="29"/>
      <c r="I26" s="30"/>
      <c r="J26" s="4">
        <v>75</v>
      </c>
      <c r="K26" s="19">
        <v>70</v>
      </c>
      <c r="L26" s="4">
        <v>70</v>
      </c>
      <c r="M26" s="4">
        <v>80</v>
      </c>
      <c r="N26" s="4"/>
      <c r="O26" s="4"/>
      <c r="P26" s="4"/>
      <c r="Q26" s="10">
        <f t="shared" si="2"/>
        <v>42.142857142857146</v>
      </c>
    </row>
    <row r="27" spans="2:17" x14ac:dyDescent="0.25">
      <c r="B27" s="6">
        <f t="shared" si="1"/>
        <v>19</v>
      </c>
      <c r="C27" s="6"/>
      <c r="D27" s="28" t="s">
        <v>136</v>
      </c>
      <c r="E27" s="29"/>
      <c r="F27" s="29"/>
      <c r="G27" s="29"/>
      <c r="H27" s="29"/>
      <c r="I27" s="30"/>
      <c r="J27" s="4">
        <v>70</v>
      </c>
      <c r="K27" s="19">
        <v>70</v>
      </c>
      <c r="L27" s="4">
        <v>70</v>
      </c>
      <c r="M27" s="4">
        <v>70</v>
      </c>
      <c r="N27" s="4"/>
      <c r="O27" s="4"/>
      <c r="P27" s="4"/>
      <c r="Q27" s="10">
        <f t="shared" si="2"/>
        <v>40</v>
      </c>
    </row>
    <row r="28" spans="2:17" x14ac:dyDescent="0.25">
      <c r="B28" s="6">
        <f t="shared" si="1"/>
        <v>20</v>
      </c>
      <c r="C28" s="6"/>
      <c r="D28" s="28" t="s">
        <v>137</v>
      </c>
      <c r="E28" s="29"/>
      <c r="F28" s="29"/>
      <c r="G28" s="29"/>
      <c r="H28" s="29"/>
      <c r="I28" s="30"/>
      <c r="J28" s="4">
        <v>70</v>
      </c>
      <c r="K28" s="19">
        <v>70</v>
      </c>
      <c r="L28" s="4">
        <v>70</v>
      </c>
      <c r="M28" s="4">
        <v>70</v>
      </c>
      <c r="N28" s="4"/>
      <c r="O28" s="4"/>
      <c r="P28" s="4"/>
      <c r="Q28" s="10">
        <f t="shared" si="2"/>
        <v>40</v>
      </c>
    </row>
    <row r="29" spans="2:17" x14ac:dyDescent="0.25">
      <c r="B29" s="6">
        <f t="shared" si="1"/>
        <v>21</v>
      </c>
      <c r="C29" s="6"/>
      <c r="D29" s="28" t="s">
        <v>138</v>
      </c>
      <c r="E29" s="29"/>
      <c r="F29" s="29"/>
      <c r="G29" s="29"/>
      <c r="H29" s="29"/>
      <c r="I29" s="30"/>
      <c r="J29" s="4">
        <v>70</v>
      </c>
      <c r="K29" s="19">
        <v>70</v>
      </c>
      <c r="L29" s="4">
        <v>70</v>
      </c>
      <c r="M29" s="4">
        <v>70</v>
      </c>
      <c r="N29" s="4"/>
      <c r="O29" s="4"/>
      <c r="P29" s="4"/>
      <c r="Q29" s="10">
        <f t="shared" si="2"/>
        <v>40</v>
      </c>
    </row>
    <row r="30" spans="2:17" x14ac:dyDescent="0.25">
      <c r="B30" s="6">
        <f t="shared" si="1"/>
        <v>22</v>
      </c>
      <c r="C30" s="6"/>
      <c r="D30" s="46" t="s">
        <v>139</v>
      </c>
      <c r="E30" s="46"/>
      <c r="F30" s="46"/>
      <c r="G30" s="46"/>
      <c r="H30" s="46"/>
      <c r="I30" s="46"/>
      <c r="J30" s="4">
        <v>70</v>
      </c>
      <c r="K30" s="19">
        <v>70</v>
      </c>
      <c r="L30" s="4">
        <v>70</v>
      </c>
      <c r="M30" s="4">
        <v>70</v>
      </c>
      <c r="N30" s="4"/>
      <c r="O30" s="4"/>
      <c r="P30" s="4"/>
      <c r="Q30" s="10">
        <f t="shared" si="2"/>
        <v>40</v>
      </c>
    </row>
    <row r="31" spans="2:17" x14ac:dyDescent="0.25">
      <c r="B31" s="6">
        <f t="shared" si="1"/>
        <v>23</v>
      </c>
      <c r="C31" s="6"/>
      <c r="D31" s="46" t="s">
        <v>140</v>
      </c>
      <c r="E31" s="46"/>
      <c r="F31" s="46"/>
      <c r="G31" s="46"/>
      <c r="H31" s="46"/>
      <c r="I31" s="46"/>
      <c r="J31" s="4">
        <v>70</v>
      </c>
      <c r="K31" s="19">
        <v>70</v>
      </c>
      <c r="L31" s="4">
        <v>70</v>
      </c>
      <c r="M31" s="4">
        <v>70</v>
      </c>
      <c r="N31" s="4"/>
      <c r="O31" s="4"/>
      <c r="P31" s="4"/>
      <c r="Q31" s="10">
        <f t="shared" si="2"/>
        <v>40</v>
      </c>
    </row>
    <row r="32" spans="2:17" x14ac:dyDescent="0.25">
      <c r="B32" s="6">
        <f t="shared" si="1"/>
        <v>24</v>
      </c>
      <c r="C32" s="6"/>
      <c r="D32" s="46" t="s">
        <v>141</v>
      </c>
      <c r="E32" s="46"/>
      <c r="F32" s="46"/>
      <c r="G32" s="46"/>
      <c r="H32" s="46"/>
      <c r="I32" s="46"/>
      <c r="J32" s="4">
        <v>70</v>
      </c>
      <c r="K32" s="4">
        <v>70</v>
      </c>
      <c r="L32" s="4">
        <v>70</v>
      </c>
      <c r="M32" s="4">
        <v>75</v>
      </c>
      <c r="N32" s="4"/>
      <c r="O32" s="4"/>
      <c r="P32" s="4"/>
      <c r="Q32" s="10">
        <f t="shared" si="2"/>
        <v>40.714285714285715</v>
      </c>
    </row>
    <row r="33" spans="2:17" x14ac:dyDescent="0.25">
      <c r="B33" s="6">
        <f t="shared" si="1"/>
        <v>25</v>
      </c>
      <c r="C33" s="6"/>
      <c r="D33" s="46"/>
      <c r="E33" s="46"/>
      <c r="F33" s="46"/>
      <c r="G33" s="46"/>
      <c r="H33" s="46"/>
      <c r="I33" s="46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5"/>
      <c r="E53" s="26"/>
      <c r="F53" s="26"/>
      <c r="G53" s="26"/>
      <c r="H53" s="26"/>
      <c r="I53" s="2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3"/>
      <c r="D54" s="23"/>
      <c r="E54" s="1"/>
      <c r="H54" s="41" t="s">
        <v>19</v>
      </c>
      <c r="I54" s="41"/>
      <c r="J54" s="11">
        <f>COUNTIF(J9:J53,"&gt;=70")</f>
        <v>24</v>
      </c>
      <c r="K54" s="11">
        <f t="shared" ref="K54:P54" si="4">COUNTIF(K9:K53,"&gt;=70")</f>
        <v>24</v>
      </c>
      <c r="L54" s="11">
        <f t="shared" si="4"/>
        <v>24</v>
      </c>
      <c r="M54" s="11">
        <f t="shared" si="4"/>
        <v>24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2</v>
      </c>
    </row>
    <row r="55" spans="2:17" x14ac:dyDescent="0.25">
      <c r="C55" s="23"/>
      <c r="D55" s="23"/>
      <c r="E55" s="8"/>
      <c r="H55" s="42" t="s">
        <v>20</v>
      </c>
      <c r="I55" s="42"/>
      <c r="J55" s="12">
        <f>COUNTIF(J9:J53,"&lt;70")</f>
        <v>0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43</v>
      </c>
    </row>
    <row r="56" spans="2:17" x14ac:dyDescent="0.25">
      <c r="C56" s="23"/>
      <c r="D56" s="23"/>
      <c r="E56" s="23"/>
      <c r="H56" s="42" t="s">
        <v>21</v>
      </c>
      <c r="I56" s="42"/>
      <c r="J56" s="12">
        <f>COUNT(J9:J53)</f>
        <v>24</v>
      </c>
      <c r="K56" s="12">
        <f t="shared" ref="K56:Q56" si="7">COUNT(K9:K53)</f>
        <v>24</v>
      </c>
      <c r="L56" s="12">
        <f t="shared" si="7"/>
        <v>24</v>
      </c>
      <c r="M56" s="12">
        <f t="shared" si="7"/>
        <v>24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25">
      <c r="C57" s="23"/>
      <c r="D57" s="23"/>
      <c r="E57" s="1"/>
      <c r="H57" s="43" t="s">
        <v>16</v>
      </c>
      <c r="I57" s="43"/>
      <c r="J57" s="13">
        <f>J54/J56</f>
        <v>1</v>
      </c>
      <c r="K57" s="14">
        <f t="shared" ref="K57:Q57" si="8">K54/K56</f>
        <v>1</v>
      </c>
      <c r="L57" s="14">
        <f t="shared" si="8"/>
        <v>1</v>
      </c>
      <c r="M57" s="14">
        <f t="shared" si="8"/>
        <v>1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4.4444444444444446E-2</v>
      </c>
    </row>
    <row r="58" spans="2:17" x14ac:dyDescent="0.25">
      <c r="C58" s="23"/>
      <c r="D58" s="23"/>
      <c r="E58" s="1"/>
      <c r="H58" s="43" t="s">
        <v>17</v>
      </c>
      <c r="I58" s="43"/>
      <c r="J58" s="13">
        <f>J55/J56</f>
        <v>0</v>
      </c>
      <c r="K58" s="13">
        <f t="shared" ref="K58:Q58" si="9">K55/K56</f>
        <v>0</v>
      </c>
      <c r="L58" s="14">
        <f t="shared" si="9"/>
        <v>0</v>
      </c>
      <c r="M58" s="14">
        <f t="shared" si="9"/>
        <v>0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0.9555555555555556</v>
      </c>
    </row>
    <row r="59" spans="2:17" x14ac:dyDescent="0.25">
      <c r="C59" s="23"/>
      <c r="D59" s="23"/>
      <c r="E59" s="8"/>
    </row>
    <row r="60" spans="2:17" x14ac:dyDescent="0.25">
      <c r="C60" s="1"/>
      <c r="D60" s="1"/>
      <c r="E60" s="8"/>
    </row>
    <row r="61" spans="2:17" x14ac:dyDescent="0.25">
      <c r="J61" s="44"/>
      <c r="K61" s="44"/>
      <c r="L61" s="44"/>
      <c r="M61" s="44"/>
      <c r="N61" s="44"/>
      <c r="O61" s="44"/>
      <c r="P61" s="44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Asesoria Empresarial RAVA ramos villegas</cp:lastModifiedBy>
  <cp:lastPrinted>2023-03-21T15:13:53Z</cp:lastPrinted>
  <dcterms:created xsi:type="dcterms:W3CDTF">2023-03-14T19:16:59Z</dcterms:created>
  <dcterms:modified xsi:type="dcterms:W3CDTF">2024-12-10T18:49:58Z</dcterms:modified>
</cp:coreProperties>
</file>