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ed97b02a8de158da/Escritorio/AGO. - ENE- 25/REPORTES/REPORTE I/"/>
    </mc:Choice>
  </mc:AlternateContent>
  <xr:revisionPtr revIDLastSave="5" documentId="13_ncr:1_{4D028FBF-34A0-4F7F-8AC9-38165E11C4A6}" xr6:coauthVersionLast="47" xr6:coauthVersionMax="47" xr10:uidLastSave="{BFE228FC-4EC0-4014-BA60-E768227FEB92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0" l="1"/>
  <c r="L16" i="10"/>
  <c r="L17" i="10"/>
  <c r="L18" i="10"/>
  <c r="J15" i="10"/>
  <c r="J17" i="10"/>
  <c r="J18" i="10"/>
  <c r="H15" i="10"/>
  <c r="H16" i="10"/>
  <c r="H17" i="10"/>
  <c r="H18" i="10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I16" i="22"/>
  <c r="J16" i="22" s="1"/>
  <c r="L17" i="22"/>
  <c r="L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H14" i="22"/>
  <c r="B37" i="22"/>
  <c r="L8" i="22"/>
  <c r="H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L16" i="22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I16" i="10"/>
  <c r="J16" i="10" s="1"/>
  <c r="I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<sst xmlns="http://schemas.openxmlformats.org/spreadsheetml/2006/main" count="198" uniqueCount="54">
  <si>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</si>
  <si>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</si>
  <si>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</si>
  <si>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</si>
  <si>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</si>
  <si>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</si>
  <si>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</si>
  <si>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</si>
  <si>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</si>
  <si>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</si>
  <si>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</si>
  <si>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</si>
  <si>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</si>
  <si>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</si>
  <si>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</si>
  <si>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</si>
  <si>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</si>
  <si>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</si>
  <si>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</si>
  <si>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</si>
  <si>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</si>
  <si>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</si>
  <si>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</si>
  <si>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</si>
  <si>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</si>
  <si>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</si>
  <si>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</si>
  <si>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</si>
  <si>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</si>
  <si>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</si>
  <si>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</si>
  <si>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</si>
  <si>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</si>
  <si>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</si>
  <si>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LICENCIATURA EN ADMINISTRACION</t>
  </si>
  <si>
    <t>ALVARO RAMOS VILLEGAS</t>
  </si>
  <si>
    <t xml:space="preserve">GESTION DE LA RETRIBUCION </t>
  </si>
  <si>
    <t>605B</t>
  </si>
  <si>
    <t>605A</t>
  </si>
  <si>
    <t xml:space="preserve">GESTION DE COSTOS </t>
  </si>
  <si>
    <t>501A</t>
  </si>
  <si>
    <t>DERECHO FISCAL</t>
  </si>
  <si>
    <t>405B</t>
  </si>
  <si>
    <t>COSTOS DE MANUFACTURA</t>
  </si>
  <si>
    <t>205B</t>
  </si>
  <si>
    <t>RENATA RAMOS MORENO</t>
  </si>
  <si>
    <t>AGOSTO - DICIEMBRE/2024</t>
  </si>
  <si>
    <t>CONTABILIDAD GERENCIAL</t>
  </si>
  <si>
    <t>GESTION FINANCIERA PARA PROYECTOS DE INNOVACION</t>
  </si>
  <si>
    <t xml:space="preserve">GESTION DE COSTOS  </t>
  </si>
  <si>
    <t>305A</t>
  </si>
  <si>
    <t>705B</t>
  </si>
  <si>
    <t>705C</t>
  </si>
  <si>
    <t>501B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</si>
</sst>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Normal="100" zoomScaleSheetLayoutView="100" workbookViewId="0">
      <selection activeCell="J6" sqref="J6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33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3</v>
      </c>
      <c r="I8" s="32" t="s">
        <v>7</v>
      </c>
      <c r="J8" s="32"/>
      <c r="K8" s="32"/>
      <c r="L8" s="33" t="s">
        <v>46</v>
      </c>
      <c r="M8" s="33"/>
      <c r="N8" s="33"/>
    </row>
    <row r="10" spans="1:14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47</v>
      </c>
      <c r="B14" s="9" t="s">
        <v>21</v>
      </c>
      <c r="C14" s="9" t="s">
        <v>50</v>
      </c>
      <c r="D14" s="9" t="s">
        <v>31</v>
      </c>
      <c r="E14" s="9">
        <v>20</v>
      </c>
      <c r="F14" s="9">
        <v>20</v>
      </c>
      <c r="G14" s="9"/>
      <c r="H14" s="10">
        <f t="shared" ref="H14:H18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76.5</v>
      </c>
      <c r="N14" s="15">
        <v>0.4</v>
      </c>
    </row>
    <row r="15" spans="1:14" s="11" customFormat="1" ht="25.5" x14ac:dyDescent="0.2">
      <c r="A15" s="8" t="s">
        <v>48</v>
      </c>
      <c r="B15" s="9" t="s">
        <v>21</v>
      </c>
      <c r="C15" s="9" t="s">
        <v>51</v>
      </c>
      <c r="D15" s="9" t="s">
        <v>31</v>
      </c>
      <c r="E15" s="9">
        <v>14</v>
      </c>
      <c r="F15" s="9">
        <v>14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73.209999999999994</v>
      </c>
      <c r="N15" s="15">
        <v>0.36</v>
      </c>
    </row>
    <row r="16" spans="1:14" s="11" customFormat="1" ht="25.5" x14ac:dyDescent="0.2">
      <c r="A16" s="8" t="s">
        <v>48</v>
      </c>
      <c r="B16" s="9" t="s">
        <v>21</v>
      </c>
      <c r="C16" s="9" t="s">
        <v>52</v>
      </c>
      <c r="D16" s="9" t="s">
        <v>31</v>
      </c>
      <c r="E16" s="9">
        <v>17</v>
      </c>
      <c r="F16" s="9">
        <v>17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73.23</v>
      </c>
      <c r="N16" s="15">
        <v>0.24</v>
      </c>
    </row>
    <row r="17" spans="1:14" s="11" customFormat="1" x14ac:dyDescent="0.2">
      <c r="A17" s="8" t="s">
        <v>49</v>
      </c>
      <c r="B17" s="9" t="s">
        <v>21</v>
      </c>
      <c r="C17" s="9" t="s">
        <v>40</v>
      </c>
      <c r="D17" s="9" t="s">
        <v>32</v>
      </c>
      <c r="E17" s="9">
        <v>30</v>
      </c>
      <c r="F17" s="9">
        <v>27</v>
      </c>
      <c r="G17" s="9"/>
      <c r="H17" s="10">
        <f t="shared" si="0"/>
        <v>0.9</v>
      </c>
      <c r="I17" s="9">
        <v>3</v>
      </c>
      <c r="J17" s="10">
        <f t="shared" si="2"/>
        <v>0.1</v>
      </c>
      <c r="K17" s="9">
        <v>0</v>
      </c>
      <c r="L17" s="10">
        <f t="shared" si="3"/>
        <v>0</v>
      </c>
      <c r="M17" s="9">
        <v>70.16</v>
      </c>
      <c r="N17" s="15">
        <v>0.56999999999999995</v>
      </c>
    </row>
    <row r="18" spans="1:14" s="11" customFormat="1" x14ac:dyDescent="0.2">
      <c r="A18" s="8" t="s">
        <v>49</v>
      </c>
      <c r="B18" s="9" t="s">
        <v>21</v>
      </c>
      <c r="C18" s="9" t="s">
        <v>53</v>
      </c>
      <c r="D18" s="9" t="s">
        <v>32</v>
      </c>
      <c r="E18" s="9">
        <v>24</v>
      </c>
      <c r="F18" s="9">
        <v>24</v>
      </c>
      <c r="G18" s="9"/>
      <c r="H18" s="10">
        <f t="shared" si="0"/>
        <v>1</v>
      </c>
      <c r="I18" s="9">
        <v>0</v>
      </c>
      <c r="J18" s="10">
        <f t="shared" si="2"/>
        <v>0</v>
      </c>
      <c r="K18" s="9">
        <v>0</v>
      </c>
      <c r="L18" s="10">
        <f t="shared" si="3"/>
        <v>0</v>
      </c>
      <c r="M18" s="9">
        <v>75.41</v>
      </c>
      <c r="N18" s="15">
        <v>0.37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102</v>
      </c>
      <c r="G28" s="17">
        <f>SUM(G14:G27)</f>
        <v>0</v>
      </c>
      <c r="H28" s="18">
        <f>SUM(F28:G28)/E28</f>
        <v>0.97142857142857142</v>
      </c>
      <c r="I28" s="17">
        <f t="shared" si="1"/>
        <v>3</v>
      </c>
      <c r="J28" s="18">
        <f t="shared" si="2"/>
        <v>2.8571428571428571E-2</v>
      </c>
      <c r="K28" s="17">
        <f>SUM(K14:K27)</f>
        <v>0</v>
      </c>
      <c r="L28" s="18">
        <f t="shared" si="3"/>
        <v>0</v>
      </c>
      <c r="M28" s="17">
        <f>AVERAGE(M14:M27)</f>
        <v>73.701999999999998</v>
      </c>
      <c r="N28" s="19">
        <f>AVERAGE(N14:N27)</f>
        <v>0.38800000000000001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 t="s">
        <v>45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E8" sqref="E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34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AGOSTO - DICIEMBRE/2024</v>
      </c>
      <c r="M8" s="33"/>
      <c r="N8" s="33"/>
    </row>
    <row r="10" spans="1:14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36</v>
      </c>
      <c r="B14" s="9"/>
      <c r="C14" s="9" t="s">
        <v>38</v>
      </c>
      <c r="D14" s="9" t="s">
        <v>31</v>
      </c>
      <c r="E14" s="9"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8" t="s">
        <v>36</v>
      </c>
      <c r="B15" s="9"/>
      <c r="C15" s="9" t="s">
        <v>37</v>
      </c>
      <c r="D15" s="9" t="s">
        <v>31</v>
      </c>
      <c r="E15" s="9"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8" t="s">
        <v>39</v>
      </c>
      <c r="B16" s="9"/>
      <c r="C16" s="9" t="s">
        <v>40</v>
      </c>
      <c r="D16" s="9" t="s">
        <v>32</v>
      </c>
      <c r="E16" s="9">
        <v>8</v>
      </c>
      <c r="F16" s="9"/>
      <c r="G16" s="9"/>
      <c r="H16" s="10">
        <f t="shared" si="0"/>
        <v>0</v>
      </c>
      <c r="I16" s="9">
        <f t="shared" si="1"/>
        <v>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8" t="s">
        <v>41</v>
      </c>
      <c r="B17" s="9"/>
      <c r="C17" s="9" t="s">
        <v>42</v>
      </c>
      <c r="D17" s="9" t="s">
        <v>31</v>
      </c>
      <c r="E17" s="9"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8" t="s">
        <v>43</v>
      </c>
      <c r="B18" s="9"/>
      <c r="C18" s="9" t="s">
        <v>44</v>
      </c>
      <c r="D18" s="9" t="s">
        <v>31</v>
      </c>
      <c r="E18" s="9"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D19" sqref="D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AGOSTO - DICIEMBRE/2024</v>
      </c>
      <c r="M8" s="33"/>
      <c r="N8" s="33"/>
    </row>
    <row r="10" spans="1:14" x14ac:dyDescent="0.2">
      <c r="A10" s="4" t="s">
        <v>8</v>
      </c>
      <c r="B10" s="33" t="str">
        <f>'1'!B10</f>
        <v>ALVARO RAMOS VILLEGAS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CONTABILIDAD GERENCIAL</v>
      </c>
      <c r="B14" s="9"/>
      <c r="C14" s="9" t="str">
        <f>'1'!C14</f>
        <v>305A</v>
      </c>
      <c r="D14" s="9" t="str">
        <f>'1'!D14</f>
        <v>DLA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FINANCIERA PARA PROYECTOS DE INNOVACION</v>
      </c>
      <c r="B15" s="9"/>
      <c r="C15" s="9" t="str">
        <f>'1'!C15</f>
        <v>705B</v>
      </c>
      <c r="D15" s="9" t="str">
        <f>'1'!D15</f>
        <v>DLA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GESTION FINANCIERA PARA PROYECTOS DE INNOVACION</v>
      </c>
      <c r="B16" s="9"/>
      <c r="C16" s="9" t="str">
        <f>'1'!C16</f>
        <v>705C</v>
      </c>
      <c r="D16" s="9" t="str">
        <f>'1'!D16</f>
        <v>DLA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GESTION DE COSTOS  </v>
      </c>
      <c r="B17" s="9"/>
      <c r="C17" s="9" t="str">
        <f>'1'!C17</f>
        <v>501A</v>
      </c>
      <c r="D17" s="9" t="str">
        <f>'1'!D17</f>
        <v>II</v>
      </c>
      <c r="E17" s="9">
        <f>'1'!E17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 xml:space="preserve">GESTION DE COSTOS  </v>
      </c>
      <c r="B18" s="9"/>
      <c r="C18" s="9" t="str">
        <f>'1'!C18</f>
        <v>501B</v>
      </c>
      <c r="D18" s="9" t="str">
        <f>'1'!D18</f>
        <v>II</v>
      </c>
      <c r="E18" s="9">
        <f>'1'!E18</f>
        <v>24</v>
      </c>
      <c r="F18" s="9"/>
      <c r="G18" s="9"/>
      <c r="H18" s="10">
        <f t="shared" si="0"/>
        <v>0</v>
      </c>
      <c r="I18" s="9">
        <f t="shared" si="1"/>
        <v>24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AGOSTO - DICIEMBRE/2024</v>
      </c>
      <c r="M8" s="33"/>
      <c r="N8" s="33"/>
    </row>
    <row r="10" spans="1:14" x14ac:dyDescent="0.2">
      <c r="A10" s="4" t="s">
        <v>8</v>
      </c>
      <c r="B10" s="33" t="str">
        <f>'1'!B10</f>
        <v>ALVARO RAMOS VILLEGAS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CONTABILIDAD GERENCIAL</v>
      </c>
      <c r="B14" s="9"/>
      <c r="C14" s="9" t="str">
        <f>'1'!C14</f>
        <v>305A</v>
      </c>
      <c r="D14" s="9" t="str">
        <f>'1'!D14</f>
        <v>DLA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FINANCIERA PARA PROYECTOS DE INNOVACION</v>
      </c>
      <c r="B15" s="9"/>
      <c r="C15" s="9" t="str">
        <f>'1'!C15</f>
        <v>705B</v>
      </c>
      <c r="D15" s="9" t="str">
        <f>'1'!D15</f>
        <v>DLA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GESTION FINANCIERA PARA PROYECTOS DE INNOVACION</v>
      </c>
      <c r="B16" s="9"/>
      <c r="C16" s="9" t="str">
        <f>'1'!C16</f>
        <v>705C</v>
      </c>
      <c r="D16" s="9" t="str">
        <f>'1'!D16</f>
        <v>DLA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GESTION DE COSTOS  </v>
      </c>
      <c r="B17" s="9"/>
      <c r="C17" s="9" t="str">
        <f>'1'!C17</f>
        <v>501A</v>
      </c>
      <c r="D17" s="9" t="str">
        <f>'1'!D17</f>
        <v>II</v>
      </c>
      <c r="E17" s="9">
        <f>'1'!E17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 xml:space="preserve">GESTION DE COSTOS  </v>
      </c>
      <c r="B18" s="9"/>
      <c r="C18" s="9" t="str">
        <f>'1'!C18</f>
        <v>501B</v>
      </c>
      <c r="D18" s="9" t="str">
        <f>'1'!D18</f>
        <v>II</v>
      </c>
      <c r="E18" s="9">
        <f>'1'!E18</f>
        <v>24</v>
      </c>
      <c r="F18" s="9"/>
      <c r="G18" s="9"/>
      <c r="H18" s="10">
        <f t="shared" si="0"/>
        <v>0</v>
      </c>
      <c r="I18" s="9">
        <f t="shared" si="1"/>
        <v>24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AGOSTO - DICIEMBRE/2024</v>
      </c>
      <c r="M8" s="33"/>
      <c r="N8" s="33"/>
    </row>
    <row r="10" spans="1:14" x14ac:dyDescent="0.2">
      <c r="A10" s="4" t="s">
        <v>8</v>
      </c>
      <c r="B10" s="33" t="str">
        <f>'1'!B10</f>
        <v>ALVARO RAMOS VILLEGAS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CONTABILIDAD GERENCIAL</v>
      </c>
      <c r="B14" s="9"/>
      <c r="C14" s="9" t="str">
        <f>'1'!C14</f>
        <v>305A</v>
      </c>
      <c r="D14" s="9" t="str">
        <f>'1'!D14</f>
        <v>DLA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FINANCIERA PARA PROYECTOS DE INNOVACION</v>
      </c>
      <c r="B15" s="9"/>
      <c r="C15" s="9" t="str">
        <f>'1'!C15</f>
        <v>705B</v>
      </c>
      <c r="D15" s="9" t="str">
        <f>'1'!D15</f>
        <v>DLA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GESTION FINANCIERA PARA PROYECTOS DE INNOVACION</v>
      </c>
      <c r="B16" s="9"/>
      <c r="C16" s="9" t="str">
        <f>'1'!C16</f>
        <v>705C</v>
      </c>
      <c r="D16" s="9" t="str">
        <f>'1'!D16</f>
        <v>DLA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GESTION DE COSTOS  </v>
      </c>
      <c r="B17" s="9"/>
      <c r="C17" s="9" t="str">
        <f>'1'!C17</f>
        <v>501A</v>
      </c>
      <c r="D17" s="9" t="str">
        <f>'1'!D17</f>
        <v>II</v>
      </c>
      <c r="E17" s="9">
        <f>'1'!E17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 xml:space="preserve">GESTION DE COSTOS  </v>
      </c>
      <c r="B18" s="9"/>
      <c r="C18" s="9" t="str">
        <f>'1'!C18</f>
        <v>501B</v>
      </c>
      <c r="D18" s="9" t="str">
        <f>'1'!D18</f>
        <v>II</v>
      </c>
      <c r="E18" s="9">
        <f>'1'!E18</f>
        <v>24</v>
      </c>
      <c r="F18" s="9"/>
      <c r="G18" s="9"/>
      <c r="H18" s="10">
        <f t="shared" si="0"/>
        <v>0</v>
      </c>
      <c r="I18" s="9">
        <f t="shared" si="1"/>
        <v>24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Asesoria Empresarial RAVA ramos villegas</cp:lastModifiedBy>
  <cp:revision/>
  <dcterms:created xsi:type="dcterms:W3CDTF">2021-11-22T14:45:25Z</dcterms:created>
  <dcterms:modified xsi:type="dcterms:W3CDTF">2024-09-30T20:28:08Z</dcterms:modified>
  <cp:category/>
  <cp:contentStatus/>
</cp:coreProperties>
</file>