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64D8213F-45AF-4F0A-B539-42890F456BC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3" l="1"/>
  <c r="J16" i="23"/>
  <c r="J17" i="23"/>
  <c r="H15" i="23"/>
  <c r="H16" i="23"/>
  <c r="J14" i="23"/>
  <c r="H14" i="23"/>
  <c r="F16" i="22"/>
  <c r="F17" i="22"/>
  <c r="E15" i="22"/>
  <c r="E16" i="22"/>
  <c r="E17" i="22"/>
  <c r="E14" i="22"/>
  <c r="H14" i="10"/>
  <c r="F14" i="10"/>
  <c r="F16" i="10"/>
  <c r="F15" i="10"/>
  <c r="F14" i="25"/>
  <c r="F19" i="24"/>
  <c r="F14" i="24"/>
  <c r="E14" i="23"/>
  <c r="F14" i="22"/>
  <c r="F17" i="10"/>
  <c r="J14" i="22"/>
  <c r="H14" i="22"/>
  <c r="H15" i="10"/>
  <c r="H16" i="10"/>
  <c r="H17" i="10"/>
  <c r="F15" i="24" l="1"/>
  <c r="D18" i="24"/>
  <c r="F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F17" i="25" s="1"/>
  <c r="D17" i="25"/>
  <c r="C17" i="25"/>
  <c r="A17" i="25"/>
  <c r="E16" i="25"/>
  <c r="F16" i="25" s="1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7" i="23" s="1"/>
  <c r="H16" i="22"/>
  <c r="E16" i="23"/>
  <c r="F16" i="23" s="1"/>
  <c r="E15" i="23"/>
  <c r="F15" i="23" s="1"/>
  <c r="E28" i="25"/>
  <c r="F15" i="25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5" i="24"/>
  <c r="E28" i="23"/>
  <c r="I18" i="22"/>
  <c r="I22" i="22"/>
  <c r="I26" i="22"/>
  <c r="E28" i="22"/>
  <c r="I28" i="10"/>
  <c r="L28" i="25" l="1"/>
  <c r="L25" i="24"/>
  <c r="F17" i="24" l="1"/>
  <c r="F18" i="24"/>
  <c r="F25" i="24"/>
  <c r="I25" i="24" s="1"/>
  <c r="J25" i="24" s="1"/>
  <c r="H25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<sst xmlns="http://schemas.openxmlformats.org/spreadsheetml/2006/main" count="190" uniqueCount="43">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</sst>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38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36</v>
      </c>
      <c r="B15" s="9">
        <v>1</v>
      </c>
      <c r="C15" s="9" t="s">
        <v>39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37</v>
      </c>
      <c r="B16" s="9">
        <v>1</v>
      </c>
      <c r="C16" s="9" t="s">
        <v>40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37</v>
      </c>
      <c r="B17" s="9">
        <v>1</v>
      </c>
      <c r="C17" s="9" t="s">
        <v>41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27</v>
      </c>
      <c r="F14" s="9">
        <f>E14-I14</f>
        <v>25</v>
      </c>
      <c r="G14" s="9"/>
      <c r="H14" s="10">
        <f>F14/E14</f>
        <v>0.92592592592592593</v>
      </c>
      <c r="I14" s="9">
        <v>2</v>
      </c>
      <c r="J14" s="10">
        <f>I14/E14</f>
        <v>7.407407407407407E-2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FORMULACIÓN Y EVALUACION DE PROYECTOS</v>
      </c>
      <c r="B15" s="9">
        <v>2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GESTION AMBIENTAL I</v>
      </c>
      <c r="B16" s="9">
        <v>2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 t="shared" ref="F16:F17" si="2">E16-I16</f>
        <v>23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GESTION AMBIENTAL I</v>
      </c>
      <c r="B17" s="9">
        <v>2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 t="shared" si="2"/>
        <v>17</v>
      </c>
      <c r="G17" s="9"/>
      <c r="H17" s="10">
        <f t="shared" si="0"/>
        <v>0.94444444444444442</v>
      </c>
      <c r="I17" s="9">
        <v>1</v>
      </c>
      <c r="J17" s="10">
        <f t="shared" si="1"/>
        <v>5.5555555555555552E-2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21</v>
      </c>
      <c r="G15" s="9"/>
      <c r="H15" s="10">
        <f t="shared" ref="H15:H17" si="1">F15/E15</f>
        <v>0.72413793103448276</v>
      </c>
      <c r="I15" s="9">
        <v>8</v>
      </c>
      <c r="J15" s="10">
        <f t="shared" ref="J15:J17" si="2">I15/E15</f>
        <v>0.27586206896551724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84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FORMULACIÓN Y EVALUACION DE PROYECTOS</v>
      </c>
      <c r="B15" s="9">
        <v>4</v>
      </c>
      <c r="C15" s="9" t="s">
        <v>39</v>
      </c>
      <c r="D15" s="9" t="str">
        <f>'3'!D15</f>
        <v>IAMB</v>
      </c>
      <c r="E15" s="9">
        <v>29</v>
      </c>
      <c r="F15" s="9">
        <f t="shared" ref="F15:F20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FORMULACIÓN Y EVALUACION DE PROYECTOS</v>
      </c>
      <c r="B16" s="9">
        <v>5</v>
      </c>
      <c r="C16" s="9" t="s">
        <v>39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FORMULACIÓN Y EVALUACION DE PROYECTOS</v>
      </c>
      <c r="B17" s="9">
        <v>6</v>
      </c>
      <c r="C17" s="9" t="s">
        <v>39</v>
      </c>
      <c r="D17" s="9" t="str">
        <f>'3'!D15</f>
        <v>IAMB</v>
      </c>
      <c r="E17" s="9">
        <v>29</v>
      </c>
      <c r="F17" s="9">
        <f t="shared" si="0"/>
        <v>21</v>
      </c>
      <c r="G17" s="9"/>
      <c r="H17" s="10"/>
      <c r="I17" s="9">
        <v>8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GESTION AMBIENTAL I</v>
      </c>
      <c r="B18" s="9">
        <v>4</v>
      </c>
      <c r="C18" s="9" t="s">
        <v>40</v>
      </c>
      <c r="D18" s="9" t="str">
        <f>'1'!D17</f>
        <v>IAMB</v>
      </c>
      <c r="E18" s="9"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GESTION AMBIENTAL I</v>
      </c>
      <c r="B19" s="9">
        <v>4</v>
      </c>
      <c r="C19" s="9" t="s">
        <v>41</v>
      </c>
      <c r="D19" s="9" t="s">
        <v>31</v>
      </c>
      <c r="E19" s="9">
        <v>20</v>
      </c>
      <c r="F19" s="9">
        <f t="shared" si="0"/>
        <v>18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154</v>
      </c>
      <c r="F25" s="17">
        <f>SUM(F14:F24)</f>
        <v>121</v>
      </c>
      <c r="G25" s="17">
        <f>SUM(G14:G24)</f>
        <v>0</v>
      </c>
      <c r="H25" s="18">
        <f>SUM(F25:G25)/E25</f>
        <v>0.7857142857142857</v>
      </c>
      <c r="I25" s="17">
        <f t="shared" ref="I25" si="1">(E25-SUM(F25:G25))-K25</f>
        <v>33</v>
      </c>
      <c r="J25" s="18">
        <f t="shared" ref="J25" si="2">I25/E25</f>
        <v>0.21428571428571427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E15-G15-I15</f>
        <v>24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>E16-G16-I16</f>
        <v>13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73</v>
      </c>
      <c r="G28" s="17">
        <f>SUM(G14:G27)</f>
        <v>24</v>
      </c>
      <c r="H28" s="18">
        <f>SUM(F28:G28)/E28</f>
        <v>0.93269230769230771</v>
      </c>
      <c r="I28" s="17">
        <f t="shared" ref="I28" si="3">(E28-SUM(F28:G28))-K28</f>
        <v>7</v>
      </c>
      <c r="J28" s="18">
        <f t="shared" si="0"/>
        <v>6.7307692307692304E-2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2024-12-14T06:50:30Z</dcterms:modified>
  <cp:category/>
  <cp:contentStatus/>
</cp:coreProperties>
</file>