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2024 ENERO\2024 AGOSTO\primer reporte de calif\"/>
    </mc:Choice>
  </mc:AlternateContent>
  <xr:revisionPtr revIDLastSave="0" documentId="13_ncr:1_{A305D0D3-F4C5-44FE-B2D4-4C4D8C0AD029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FUNDAM PROGRA 104 B" sheetId="7" r:id="rId1"/>
    <sheet name="EDatos 304A" sheetId="4" r:id="rId2"/>
    <sheet name="GRAFICACIO 504 A" sheetId="3" r:id="rId3"/>
    <sheet name="GRAFICACION 504 B" sheetId="5" r:id="rId4"/>
    <sheet name="CONMUTAC Y ENRUTAM 704 AP" sheetId="6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4" l="1"/>
  <c r="J24" i="4"/>
  <c r="J22" i="4"/>
  <c r="J19" i="4"/>
  <c r="J15" i="4"/>
  <c r="J9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25" i="3"/>
  <c r="Q26" i="3"/>
  <c r="Q27" i="3"/>
  <c r="Q28" i="3"/>
  <c r="Q29" i="3"/>
  <c r="Q30" i="3"/>
  <c r="Q31" i="3"/>
  <c r="Q32" i="3"/>
  <c r="Q33" i="3"/>
  <c r="Q34" i="3"/>
  <c r="Q35" i="3"/>
  <c r="P51" i="7"/>
  <c r="O51" i="7"/>
  <c r="N51" i="7"/>
  <c r="M51" i="7"/>
  <c r="L51" i="7"/>
  <c r="K51" i="7"/>
  <c r="J51" i="7"/>
  <c r="P50" i="7"/>
  <c r="P53" i="7" s="1"/>
  <c r="O50" i="7"/>
  <c r="O53" i="7" s="1"/>
  <c r="N50" i="7"/>
  <c r="M50" i="7"/>
  <c r="L50" i="7"/>
  <c r="L53" i="7" s="1"/>
  <c r="K50" i="7"/>
  <c r="K53" i="7" s="1"/>
  <c r="J50" i="7"/>
  <c r="P49" i="7"/>
  <c r="P52" i="7" s="1"/>
  <c r="O49" i="7"/>
  <c r="O52" i="7" s="1"/>
  <c r="N49" i="7"/>
  <c r="M49" i="7"/>
  <c r="L49" i="7"/>
  <c r="L52" i="7" s="1"/>
  <c r="K49" i="7"/>
  <c r="K52" i="7" s="1"/>
  <c r="J49" i="7"/>
  <c r="Q48" i="7"/>
  <c r="Q47" i="7"/>
  <c r="Q46" i="7"/>
  <c r="Q45" i="7"/>
  <c r="Q44" i="7"/>
  <c r="Q43" i="7"/>
  <c r="Q42" i="7"/>
  <c r="Q41" i="7"/>
  <c r="Q40" i="7"/>
  <c r="Q39" i="7"/>
  <c r="Q38" i="7"/>
  <c r="Q37" i="7"/>
  <c r="Q36" i="7"/>
  <c r="Q35" i="7"/>
  <c r="Q34" i="7"/>
  <c r="Q33" i="7"/>
  <c r="Q32" i="7"/>
  <c r="Q31" i="7"/>
  <c r="Q30" i="7"/>
  <c r="Q29" i="7"/>
  <c r="Q28" i="7"/>
  <c r="Q27" i="7"/>
  <c r="Q26" i="7"/>
  <c r="Q25" i="7"/>
  <c r="Q24" i="7"/>
  <c r="Q23" i="7"/>
  <c r="Q22" i="7"/>
  <c r="Q21" i="7"/>
  <c r="Q20" i="7"/>
  <c r="Q19" i="7"/>
  <c r="Q18" i="7"/>
  <c r="Q17" i="7"/>
  <c r="Q16" i="7"/>
  <c r="Q15" i="7"/>
  <c r="Q14" i="7"/>
  <c r="Q13" i="7"/>
  <c r="Q12" i="7"/>
  <c r="B12" i="7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Q11" i="7"/>
  <c r="Q10" i="7"/>
  <c r="B10" i="7"/>
  <c r="Q9" i="7"/>
  <c r="Q42" i="6"/>
  <c r="Q10" i="6"/>
  <c r="M53" i="7" l="1"/>
  <c r="M52" i="7"/>
  <c r="N53" i="7"/>
  <c r="N52" i="7"/>
  <c r="Q50" i="7"/>
  <c r="J53" i="7"/>
  <c r="J52" i="7"/>
  <c r="Q51" i="7"/>
  <c r="Q49" i="7"/>
  <c r="Q11" i="6"/>
  <c r="Q12" i="6"/>
  <c r="Q13" i="6"/>
  <c r="Q14" i="6"/>
  <c r="Q15" i="6"/>
  <c r="Q16" i="6"/>
  <c r="Q17" i="6"/>
  <c r="Q18" i="6"/>
  <c r="Q19" i="6"/>
  <c r="Q20" i="6"/>
  <c r="Q21" i="6"/>
  <c r="Q22" i="6"/>
  <c r="Q23" i="6"/>
  <c r="Q24" i="6"/>
  <c r="Q25" i="6"/>
  <c r="Q26" i="6"/>
  <c r="Q27" i="6"/>
  <c r="Q28" i="6"/>
  <c r="Q29" i="6"/>
  <c r="Q30" i="6"/>
  <c r="Q9" i="6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9" i="5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9" i="3"/>
  <c r="Q10" i="4"/>
  <c r="Q11" i="4"/>
  <c r="Q12" i="4"/>
  <c r="Q13" i="4"/>
  <c r="Q14" i="4"/>
  <c r="Q15" i="4"/>
  <c r="Q16" i="4"/>
  <c r="Q17" i="4"/>
  <c r="Q18" i="4"/>
  <c r="Q19" i="4"/>
  <c r="Q20" i="4"/>
  <c r="Q21" i="4"/>
  <c r="Q9" i="4"/>
  <c r="J49" i="3"/>
  <c r="B27" i="5"/>
  <c r="B28" i="5" s="1"/>
  <c r="Q53" i="7" l="1"/>
  <c r="Q52" i="7"/>
  <c r="P51" i="6"/>
  <c r="O51" i="6"/>
  <c r="N51" i="6"/>
  <c r="M51" i="6"/>
  <c r="L51" i="6"/>
  <c r="K51" i="6"/>
  <c r="J51" i="6"/>
  <c r="P50" i="6"/>
  <c r="O50" i="6"/>
  <c r="N50" i="6"/>
  <c r="M50" i="6"/>
  <c r="L50" i="6"/>
  <c r="K50" i="6"/>
  <c r="J50" i="6"/>
  <c r="P49" i="6"/>
  <c r="O49" i="6"/>
  <c r="N49" i="6"/>
  <c r="M49" i="6"/>
  <c r="L49" i="6"/>
  <c r="K49" i="6"/>
  <c r="J49" i="6"/>
  <c r="Q48" i="6"/>
  <c r="Q47" i="6"/>
  <c r="Q46" i="6"/>
  <c r="Q45" i="6"/>
  <c r="Q44" i="6"/>
  <c r="Q43" i="6"/>
  <c r="Q41" i="6"/>
  <c r="Q40" i="6"/>
  <c r="Q39" i="6"/>
  <c r="Q38" i="6"/>
  <c r="Q37" i="6"/>
  <c r="Q36" i="6"/>
  <c r="Q35" i="6"/>
  <c r="Q34" i="6"/>
  <c r="Q33" i="6"/>
  <c r="Q32" i="6"/>
  <c r="Q31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P49" i="5"/>
  <c r="O49" i="5"/>
  <c r="N49" i="5"/>
  <c r="M49" i="5"/>
  <c r="L49" i="5"/>
  <c r="K49" i="5"/>
  <c r="J49" i="5"/>
  <c r="P48" i="5"/>
  <c r="O48" i="5"/>
  <c r="N48" i="5"/>
  <c r="M48" i="5"/>
  <c r="L48" i="5"/>
  <c r="K48" i="5"/>
  <c r="J48" i="5"/>
  <c r="P47" i="5"/>
  <c r="O47" i="5"/>
  <c r="N47" i="5"/>
  <c r="M47" i="5"/>
  <c r="L47" i="5"/>
  <c r="K47" i="5"/>
  <c r="J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B29" i="5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P51" i="4"/>
  <c r="O51" i="4"/>
  <c r="N51" i="4"/>
  <c r="M51" i="4"/>
  <c r="L51" i="4"/>
  <c r="K51" i="4"/>
  <c r="J51" i="4"/>
  <c r="P50" i="4"/>
  <c r="O50" i="4"/>
  <c r="N50" i="4"/>
  <c r="M50" i="4"/>
  <c r="L50" i="4"/>
  <c r="K50" i="4"/>
  <c r="J50" i="4"/>
  <c r="P49" i="4"/>
  <c r="O49" i="4"/>
  <c r="N49" i="4"/>
  <c r="M49" i="4"/>
  <c r="L49" i="4"/>
  <c r="K49" i="4"/>
  <c r="J49" i="4"/>
  <c r="Q48" i="4"/>
  <c r="Q47" i="4"/>
  <c r="Q46" i="4"/>
  <c r="Q45" i="4"/>
  <c r="Q44" i="4"/>
  <c r="Q43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44" i="4" s="1"/>
  <c r="B45" i="4" s="1"/>
  <c r="B46" i="4" s="1"/>
  <c r="B47" i="4" s="1"/>
  <c r="B48" i="4" s="1"/>
  <c r="P51" i="3"/>
  <c r="O51" i="3"/>
  <c r="N51" i="3"/>
  <c r="M51" i="3"/>
  <c r="L51" i="3"/>
  <c r="K51" i="3"/>
  <c r="J51" i="3"/>
  <c r="P50" i="3"/>
  <c r="O50" i="3"/>
  <c r="N50" i="3"/>
  <c r="M50" i="3"/>
  <c r="L50" i="3"/>
  <c r="K50" i="3"/>
  <c r="J50" i="3"/>
  <c r="P49" i="3"/>
  <c r="O49" i="3"/>
  <c r="N49" i="3"/>
  <c r="M49" i="3"/>
  <c r="L49" i="3"/>
  <c r="K49" i="3"/>
  <c r="B29" i="3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L52" i="6" l="1"/>
  <c r="N52" i="4"/>
  <c r="J52" i="4"/>
  <c r="O52" i="6"/>
  <c r="K53" i="4"/>
  <c r="K52" i="4"/>
  <c r="O52" i="4"/>
  <c r="O53" i="4"/>
  <c r="M52" i="3"/>
  <c r="N53" i="3"/>
  <c r="K52" i="6"/>
  <c r="L51" i="5"/>
  <c r="L50" i="5"/>
  <c r="P51" i="5"/>
  <c r="P50" i="5"/>
  <c r="N52" i="3"/>
  <c r="L53" i="6"/>
  <c r="P53" i="6"/>
  <c r="P52" i="6"/>
  <c r="M53" i="3"/>
  <c r="N53" i="4"/>
  <c r="N53" i="6"/>
  <c r="N52" i="6"/>
  <c r="K53" i="6"/>
  <c r="K51" i="5"/>
  <c r="O51" i="5"/>
  <c r="K50" i="5"/>
  <c r="O50" i="5"/>
  <c r="K53" i="3"/>
  <c r="L53" i="4"/>
  <c r="K52" i="3"/>
  <c r="O52" i="3"/>
  <c r="L53" i="3"/>
  <c r="L52" i="4"/>
  <c r="P52" i="4"/>
  <c r="M53" i="4"/>
  <c r="M50" i="5"/>
  <c r="O53" i="3"/>
  <c r="P53" i="4"/>
  <c r="M51" i="5"/>
  <c r="J52" i="3"/>
  <c r="J53" i="3"/>
  <c r="P53" i="3"/>
  <c r="P52" i="3"/>
  <c r="L52" i="3"/>
  <c r="Q49" i="5"/>
  <c r="N51" i="5"/>
  <c r="N50" i="5"/>
  <c r="J51" i="5"/>
  <c r="J50" i="5"/>
  <c r="M52" i="4"/>
  <c r="Q51" i="4"/>
  <c r="M52" i="6"/>
  <c r="Q51" i="3"/>
  <c r="J53" i="6"/>
  <c r="J52" i="6"/>
  <c r="Q51" i="6"/>
  <c r="M53" i="6"/>
  <c r="O53" i="6"/>
  <c r="Q49" i="6"/>
  <c r="Q50" i="6"/>
  <c r="Q47" i="5"/>
  <c r="Q48" i="5"/>
  <c r="J53" i="4"/>
  <c r="Q49" i="4"/>
  <c r="Q50" i="4"/>
  <c r="Q49" i="3"/>
  <c r="Q50" i="3"/>
  <c r="Q53" i="6" l="1"/>
  <c r="Q50" i="5"/>
  <c r="Q51" i="5"/>
  <c r="Q53" i="4"/>
  <c r="Q52" i="4"/>
  <c r="Q53" i="3"/>
  <c r="Q52" i="3"/>
  <c r="Q52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Adelina</author>
  </authors>
  <commentList>
    <comment ref="L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Adelina:</t>
        </r>
        <r>
          <rPr>
            <sz val="9"/>
            <color indexed="81"/>
            <rFont val="Tahoma"/>
            <family val="2"/>
          </rPr>
          <t xml:space="preserve">
todos los comandos eran de linux, se equivocaron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Adelina</author>
  </authors>
  <commentList>
    <comment ref="L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Adelina:</t>
        </r>
        <r>
          <rPr>
            <sz val="9"/>
            <color indexed="81"/>
            <rFont val="Tahoma"/>
            <family val="2"/>
          </rPr>
          <t xml:space="preserve">
todos los comandos eran de linux, se equivocaron</t>
        </r>
      </text>
    </comment>
  </commentList>
</comments>
</file>

<file path=xl/sharedStrings.xml><?xml version="1.0" encoding="utf-8"?>
<sst xmlns="http://schemas.openxmlformats.org/spreadsheetml/2006/main" count="384" uniqueCount="271">
  <si>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</si>
  <si>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</si>
  <si>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</si>
  <si>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</si>
  <si>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</si>
  <si>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</si>
  <si>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</si>
  <si>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</si>
  <si>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</si>
  <si>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</si>
  <si>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</si>
  <si>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</si>
  <si>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</si>
  <si>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</si>
  <si>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</si>
  <si>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</si>
  <si>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</si>
  <si>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</si>
  <si>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</si>
  <si>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</si>
  <si>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</si>
  <si>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</si>
  <si>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</si>
  <si>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</si>
  <si>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MTI. ANGELINA MÁRQUEZ JIMÉNEZ</t>
  </si>
  <si>
    <t>AGUIRRE FERMAN</t>
  </si>
  <si>
    <t>AREVALO DOMINGUEZ</t>
  </si>
  <si>
    <t>BAXIN CAMPOS</t>
  </si>
  <si>
    <t>BAXIN ROSAS</t>
  </si>
  <si>
    <t>COSME MORENO</t>
  </si>
  <si>
    <t>MORENO LANDA</t>
  </si>
  <si>
    <t>PALAYO CARRANZA</t>
  </si>
  <si>
    <t>PEREZ CARRASCO</t>
  </si>
  <si>
    <t>PEREZ HERNANDEZ</t>
  </si>
  <si>
    <t>QUINTO LUCHO</t>
  </si>
  <si>
    <t>SALAZAR URIETA</t>
  </si>
  <si>
    <t>VENTURA BUSTAMANTE</t>
  </si>
  <si>
    <t>NESTOR ALEJANDRO</t>
  </si>
  <si>
    <t>MILTON</t>
  </si>
  <si>
    <t>ANGEL UZIEL</t>
  </si>
  <si>
    <t>BRYAN GABRIEL</t>
  </si>
  <si>
    <t>YOSEF EDUARDO</t>
  </si>
  <si>
    <t>MONSERRAT</t>
  </si>
  <si>
    <t>MONTSERRAT</t>
  </si>
  <si>
    <t>DIANA CECILIA</t>
  </si>
  <si>
    <t>AARON DE JESUS</t>
  </si>
  <si>
    <t>LANDY BERENICE</t>
  </si>
  <si>
    <t>LUIS ELIAS</t>
  </si>
  <si>
    <t>CASTRO MARTÍNEZ</t>
  </si>
  <si>
    <t>JOSE DE JESUS</t>
  </si>
  <si>
    <t>VERONICA ALEJANDRA</t>
  </si>
  <si>
    <t>YLLESCAS ACOSTA YOVANA</t>
  </si>
  <si>
    <t>BAXIN TAGAN GAEL ISAI</t>
  </si>
  <si>
    <t>221U0194</t>
  </si>
  <si>
    <t>CRUZ ZACARIAS WENDY ELLEN</t>
  </si>
  <si>
    <t>GARCIA SEGURA CESAR EDUARDO</t>
  </si>
  <si>
    <t>HERNANDEZ SALAZAR GUSTAVO ANGEL</t>
  </si>
  <si>
    <t>HERNANDEZ TOTO AMALIN ROMINA</t>
  </si>
  <si>
    <t>211U0642</t>
  </si>
  <si>
    <t>221U0215</t>
  </si>
  <si>
    <t>MORALES TON ESTRELLA</t>
  </si>
  <si>
    <t>POLITO VENTURA LUIS GERARDO</t>
  </si>
  <si>
    <t>APARICIO SEBA URIA</t>
  </si>
  <si>
    <t>AGUILERA ATAXCA JUAN JOSÉ</t>
  </si>
  <si>
    <t>BAXIN BAEZ YAJDIEL EMIR</t>
  </si>
  <si>
    <t>CHIGO VÁSQUEZ RICARDO</t>
  </si>
  <si>
    <t>CONSTANTINO CARDENAS PABLO ANTONIO</t>
  </si>
  <si>
    <t>DIAZ SARIO JOSUE RICARDO</t>
  </si>
  <si>
    <t>FERMÁN CAMPOS ANA VALERIA</t>
  </si>
  <si>
    <t>GONZALEZ GUIDO JAVIER DAVID</t>
  </si>
  <si>
    <t>GUATEMALA PEREZ JOSE MANUEL</t>
  </si>
  <si>
    <t>HERNANDEZ CISNEROS TAIRY</t>
  </si>
  <si>
    <t>HERNANDEZ CORTES JADE DAINARA</t>
  </si>
  <si>
    <t>MARQUEZ MOTO MARVIN OSBALDO</t>
  </si>
  <si>
    <t>MAXO MALDONADO DANIEL</t>
  </si>
  <si>
    <t>MUÑIZ HERNANDEZ GUILLERMO ALEJANDRO</t>
  </si>
  <si>
    <t>PEREZ MENDOZA JUAN CARLOS</t>
  </si>
  <si>
    <t>PEREZ PUCHETA ISMAEL</t>
  </si>
  <si>
    <t>PEREZ PUCHETA ISRAEL</t>
  </si>
  <si>
    <t>POLITO MIXTEGA RICARDO</t>
  </si>
  <si>
    <t>POOT ALEGRIA MARCO ARTURO</t>
  </si>
  <si>
    <t>PUCHETA CAPORAL JUAN JOSE</t>
  </si>
  <si>
    <t>PUCHETA LOEZA ADAIR ESAU</t>
  </si>
  <si>
    <t>SEBA VELASCO JOANA</t>
  </si>
  <si>
    <t>TOTO RAMOS ALEXIS DE JESUS</t>
  </si>
  <si>
    <t>TOTO SALAZAR LUIS ENRIQUE</t>
  </si>
  <si>
    <t>221U0185</t>
  </si>
  <si>
    <t>221U0205</t>
  </si>
  <si>
    <t>221U0189</t>
  </si>
  <si>
    <t>221U0191</t>
  </si>
  <si>
    <t>221U0193</t>
  </si>
  <si>
    <t>221U0197</t>
  </si>
  <si>
    <t>221U0201</t>
  </si>
  <si>
    <t>221U0222</t>
  </si>
  <si>
    <t>221U0228</t>
  </si>
  <si>
    <t>221U0256</t>
  </si>
  <si>
    <t>221U0802</t>
  </si>
  <si>
    <t xml:space="preserve">221U0230 </t>
  </si>
  <si>
    <t xml:space="preserve">221U0232 </t>
  </si>
  <si>
    <t xml:space="preserve">221U0263 </t>
  </si>
  <si>
    <t xml:space="preserve">221U0243 </t>
  </si>
  <si>
    <t xml:space="preserve">221U0246 </t>
  </si>
  <si>
    <t>GRAFICACION</t>
  </si>
  <si>
    <t>504 A</t>
  </si>
  <si>
    <t>AGOSTO - DICIEMBRE 2024</t>
  </si>
  <si>
    <t>FLORES OLIVEROS FRANCISCO JESUS</t>
  </si>
  <si>
    <t>MIL ORTIZ EMMANUEL ALEJANDRO</t>
  </si>
  <si>
    <t xml:space="preserve">221U0187 </t>
  </si>
  <si>
    <t xml:space="preserve">221U0190 </t>
  </si>
  <si>
    <t xml:space="preserve">221U0198 </t>
  </si>
  <si>
    <t xml:space="preserve">221U0200 </t>
  </si>
  <si>
    <t xml:space="preserve">221U0261 </t>
  </si>
  <si>
    <t xml:space="preserve">211U0181 </t>
  </si>
  <si>
    <t xml:space="preserve">221U0211 </t>
  </si>
  <si>
    <t xml:space="preserve">221U0212 </t>
  </si>
  <si>
    <t xml:space="preserve">221U0213 </t>
  </si>
  <si>
    <t xml:space="preserve">221U0214 </t>
  </si>
  <si>
    <t xml:space="preserve">221U0219 </t>
  </si>
  <si>
    <t xml:space="preserve">221U0223 </t>
  </si>
  <si>
    <t xml:space="preserve">211U0635 </t>
  </si>
  <si>
    <t xml:space="preserve">221U0262 </t>
  </si>
  <si>
    <t xml:space="preserve">221U0233 </t>
  </si>
  <si>
    <t xml:space="preserve">221U0234 </t>
  </si>
  <si>
    <t xml:space="preserve">221U0235 </t>
  </si>
  <si>
    <t xml:space="preserve">221U0237 </t>
  </si>
  <si>
    <t xml:space="preserve">221U0239 </t>
  </si>
  <si>
    <t xml:space="preserve">221U0240 </t>
  </si>
  <si>
    <t xml:space="preserve">221U0241 </t>
  </si>
  <si>
    <t xml:space="preserve">221U0247 </t>
  </si>
  <si>
    <t xml:space="preserve">221U0250 </t>
  </si>
  <si>
    <t xml:space="preserve">221U0251 </t>
  </si>
  <si>
    <t>MARTINEZ VERA ERICK</t>
  </si>
  <si>
    <t>MIXTEGA SOSA JUAN DANIEL</t>
  </si>
  <si>
    <t xml:space="preserve">221U0184 </t>
  </si>
  <si>
    <t>ACOSTA RODRÍGUEZ ARANZA STEPHANY</t>
  </si>
  <si>
    <t xml:space="preserve">231U0138 </t>
  </si>
  <si>
    <t>CAGAL CRUZ SERGIO</t>
  </si>
  <si>
    <t xml:space="preserve">231U0459 </t>
  </si>
  <si>
    <t>CAGAL FISCAL ALEJANDRO</t>
  </si>
  <si>
    <t xml:space="preserve">231U0139 </t>
  </si>
  <si>
    <t>CAGAL HERNANDEZ NOE DE JESUS</t>
  </si>
  <si>
    <t xml:space="preserve">221U0196 </t>
  </si>
  <si>
    <t>CAMACHO VENTURA ALAN RODRIGO</t>
  </si>
  <si>
    <t xml:space="preserve">231U0143 </t>
  </si>
  <si>
    <t>CHACHA AMBROS ESLI GABRIELA</t>
  </si>
  <si>
    <t xml:space="preserve">221U0203 </t>
  </si>
  <si>
    <t xml:space="preserve">231U0153 </t>
  </si>
  <si>
    <t>FERNANDEZ AZAMAR ALAN JONUHE</t>
  </si>
  <si>
    <t xml:space="preserve">231U0154 </t>
  </si>
  <si>
    <t>FIGUEROA GARCIA TRISTAN KALED</t>
  </si>
  <si>
    <t xml:space="preserve">221U0209 </t>
  </si>
  <si>
    <t xml:space="preserve">221U0215 </t>
  </si>
  <si>
    <t xml:space="preserve">231U0159 </t>
  </si>
  <si>
    <t>IXBA CASAS JOSUE URIEL</t>
  </si>
  <si>
    <t xml:space="preserve">231U0673 </t>
  </si>
  <si>
    <t>MELCHI CHAGALA SHARI LEILANI</t>
  </si>
  <si>
    <t xml:space="preserve">221U0226 </t>
  </si>
  <si>
    <t xml:space="preserve">231U0173 </t>
  </si>
  <si>
    <t>OJEDA ANTELY MARCO ANTONIO</t>
  </si>
  <si>
    <t xml:space="preserve">221U0238 </t>
  </si>
  <si>
    <t xml:space="preserve">231U0632 </t>
  </si>
  <si>
    <t>PUCHETA FLORES GIOVANNA MONSERRAT</t>
  </si>
  <si>
    <t xml:space="preserve">231U0350 </t>
  </si>
  <si>
    <t>QUINO TEJADA ABIL JOHENDI</t>
  </si>
  <si>
    <t xml:space="preserve">231U0180 </t>
  </si>
  <si>
    <t>SANDOVAL CORTES CELIA YAZMIN</t>
  </si>
  <si>
    <t xml:space="preserve">231U0628 </t>
  </si>
  <si>
    <t>TEOBA MARTINEZ YAHAIRA DEL SOL</t>
  </si>
  <si>
    <t xml:space="preserve">231U0176 </t>
  </si>
  <si>
    <t>TEOBAL CRUZ JOSE MANUEL</t>
  </si>
  <si>
    <t>ESTRUCTURA DE DATOS</t>
  </si>
  <si>
    <t>304 B</t>
  </si>
  <si>
    <t>FUNDAMENTOS DE PROGRAMACIÓN</t>
  </si>
  <si>
    <t>104 B</t>
  </si>
  <si>
    <t>241u0567</t>
  </si>
  <si>
    <t>ALVARADO ORTIZ CARLOS DANIEL</t>
  </si>
  <si>
    <t>241u0143</t>
  </si>
  <si>
    <t>BAXIN CAGAL ITZIHUARY CAROLINA</t>
  </si>
  <si>
    <t>241u0147</t>
  </si>
  <si>
    <t>CASTILLO GONZALEZ ABRIL GUADALUPE</t>
  </si>
  <si>
    <t>241u0149</t>
  </si>
  <si>
    <t>COBAXIN IXTEPAN GABRIEL DE JESUS</t>
  </si>
  <si>
    <t>241u0150</t>
  </si>
  <si>
    <t>CORDOBA MUÑOS MONICA ESTAFANIA</t>
  </si>
  <si>
    <t>241u0151</t>
  </si>
  <si>
    <t>CORTES ZARATE JHOSUA ALEXANDER</t>
  </si>
  <si>
    <t>241u0153</t>
  </si>
  <si>
    <t>DE LA CRUZ LOPEZ ALMA GISELLE</t>
  </si>
  <si>
    <t>241u0154</t>
  </si>
  <si>
    <t>DOMINGUEZ PUCHETA MANUEL DE JESUS</t>
  </si>
  <si>
    <t>241u0155</t>
  </si>
  <si>
    <t>FLORES DELGADO ARTURO</t>
  </si>
  <si>
    <t>241u0158</t>
  </si>
  <si>
    <t>HERNANDEZ PEREZ DANIEL TONATIUH</t>
  </si>
  <si>
    <t>241u0461</t>
  </si>
  <si>
    <t>MANTILLA PUCHETA LEONARDO</t>
  </si>
  <si>
    <t>241u0566</t>
  </si>
  <si>
    <t>MARINI ALVAREZ CYNTHIA AIDEE</t>
  </si>
  <si>
    <t>241u0161</t>
  </si>
  <si>
    <t>MARQUEZ PEREZ ALEJANDRO</t>
  </si>
  <si>
    <t>241u0162</t>
  </si>
  <si>
    <t>MARTINEZ CAGAL CESAR EDUARDO</t>
  </si>
  <si>
    <t>241U0631</t>
  </si>
  <si>
    <t>MARTINEZ MARTINEZ PETRA AMELIA</t>
  </si>
  <si>
    <t>241u0164</t>
  </si>
  <si>
    <t>MIXTEGA BUSTAMANTE HUGO FERNANDO</t>
  </si>
  <si>
    <t>241u0565</t>
  </si>
  <si>
    <t>PALACIOS CUEVAS JESUS ALDAHIR</t>
  </si>
  <si>
    <t>241u0170</t>
  </si>
  <si>
    <t>POLITO VILLEGAS EMMANUEL</t>
  </si>
  <si>
    <t>241u0172</t>
  </si>
  <si>
    <t>RUIZ LOPEZ NICOLAS</t>
  </si>
  <si>
    <t>241u0177</t>
  </si>
  <si>
    <t>XOLO FLORES MIGUEL ANGEL</t>
  </si>
  <si>
    <t>504 B</t>
  </si>
  <si>
    <t>704 AP</t>
  </si>
  <si>
    <t>CONMUTACION Y ENRUTAMIENTO EN REDES DE DATOS</t>
  </si>
  <si>
    <t xml:space="preserve">211U0172 </t>
  </si>
  <si>
    <t>ALVARADO MERLIN CARLOS RAUL</t>
  </si>
  <si>
    <t>211u0174</t>
  </si>
  <si>
    <t>BELTRAN HERNANDEZ JUAN CARLOS</t>
  </si>
  <si>
    <t>201U0098</t>
  </si>
  <si>
    <t>BERNAL ANDRADE JESUS ALEJANDRO</t>
  </si>
  <si>
    <t>211u0176</t>
  </si>
  <si>
    <t>CANELA AMARO VICTOR</t>
  </si>
  <si>
    <t>201u0102</t>
  </si>
  <si>
    <t>CANO CAZARIN GONZALO YAHIR</t>
  </si>
  <si>
    <t>211U0011</t>
  </si>
  <si>
    <t>CHAGA CHAGALA ISAAC</t>
  </si>
  <si>
    <t>211u0661</t>
  </si>
  <si>
    <t>CINTO GUILLEN GILBERTO</t>
  </si>
  <si>
    <t>211u0473</t>
  </si>
  <si>
    <t>CRUZ XALA VICTOR JOSE</t>
  </si>
  <si>
    <t>211u0179</t>
  </si>
  <si>
    <t>DIAZ POLITO CARLOS DAVID</t>
  </si>
  <si>
    <t xml:space="preserve"> 201u0563</t>
  </si>
  <si>
    <t>HERNANDEZ AZAMAR LEONARDO</t>
  </si>
  <si>
    <t>211U0186</t>
  </si>
  <si>
    <t>HERNANDEZ SANTOS JONATHAN SALVADOR</t>
  </si>
  <si>
    <t>211U0187</t>
  </si>
  <si>
    <t>HERRERA MIXTEGA LAURA</t>
  </si>
  <si>
    <t>211U0189</t>
  </si>
  <si>
    <t>MALAGA MALAGA XOCHITL LITZURY</t>
  </si>
  <si>
    <t>211U0190</t>
  </si>
  <si>
    <t>MAULEON FLORES JAZMIN</t>
  </si>
  <si>
    <t>211U0013</t>
  </si>
  <si>
    <t>MELCHI COTA CRUZ AXEL</t>
  </si>
  <si>
    <t>201U0114</t>
  </si>
  <si>
    <t>MENDOZA FERNANDEZ CARLOS DANIEL</t>
  </si>
  <si>
    <t>211U0191</t>
  </si>
  <si>
    <t>MINQUIS MELCHI ORLANDO</t>
  </si>
  <si>
    <t>211U0547</t>
  </si>
  <si>
    <t>211U0192</t>
  </si>
  <si>
    <t>OLIN ALONSO CARLOS DANIEL</t>
  </si>
  <si>
    <t>211U0194</t>
  </si>
  <si>
    <t>ORTIZ DOMINGUEZ KEISSLY</t>
  </si>
  <si>
    <t>211U0195</t>
  </si>
  <si>
    <t>ORTIZ VERGARA DIEGO DE JESUS</t>
  </si>
  <si>
    <t>211U0198</t>
  </si>
  <si>
    <t>POLITO IXTEPAN LESLYE ALEJANDRA</t>
  </si>
  <si>
    <t>211U0199</t>
  </si>
  <si>
    <t>RAMIREZ MUNOZ TERESA</t>
  </si>
  <si>
    <t>211U0200</t>
  </si>
  <si>
    <t>ROVIRA MACARIO LUIS AXEL</t>
  </si>
  <si>
    <t>211U0203</t>
  </si>
  <si>
    <t>TOTO BAUTISTA EDUARDO ABISAI</t>
  </si>
  <si>
    <t>211U0206</t>
  </si>
  <si>
    <t>VENAVIDES RODRIGUEZ ROGELIO DE JESUS</t>
  </si>
  <si>
    <t>201U0126</t>
  </si>
  <si>
    <t>VERA TEOBAL JOSE GUADALUPE</t>
  </si>
  <si>
    <t>221U0266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</si>
</sst>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Roboto"/>
    </font>
    <font>
      <sz val="8"/>
      <name val="Calibri"/>
      <family val="2"/>
      <scheme val="minor"/>
    </font>
    <font>
      <sz val="12"/>
      <color theme="1"/>
      <name val="Roboto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000000"/>
      <name val="Arial"/>
      <family val="2"/>
    </font>
    <font>
      <sz val="6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6"/>
      <color theme="1"/>
      <name val="Calibri"/>
      <family val="2"/>
      <scheme val="minor"/>
    </font>
    <font>
      <sz val="11"/>
      <color theme="1"/>
      <name val="Arial Black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CCCCCC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CCCCCC"/>
      </left>
      <right style="medium">
        <color rgb="FFCCCCCC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14">
    <xf numFmtId="0" fontId="0" fillId="0" borderId="0" xfId="0"/>
    <xf numFmtId="0" fontId="2" fillId="0" borderId="0" xfId="0" applyFont="1" applyAlignment="1"/>
    <xf numFmtId="0" fontId="0" fillId="0" borderId="2" xfId="0" applyBorder="1"/>
    <xf numFmtId="0" fontId="4" fillId="0" borderId="0" xfId="0" applyFont="1"/>
    <xf numFmtId="0" fontId="4" fillId="0" borderId="2" xfId="0" applyFont="1" applyBorder="1"/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7" xfId="0" applyFill="1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4" fillId="0" borderId="2" xfId="0" applyFont="1" applyBorder="1" applyAlignment="1"/>
    <xf numFmtId="0" fontId="0" fillId="0" borderId="5" xfId="0" applyFill="1" applyBorder="1" applyAlignment="1"/>
    <xf numFmtId="0" fontId="0" fillId="0" borderId="6" xfId="0" applyFill="1" applyBorder="1" applyAlignment="1"/>
    <xf numFmtId="0" fontId="0" fillId="0" borderId="7" xfId="0" applyFill="1" applyBorder="1" applyAlignment="1"/>
    <xf numFmtId="0" fontId="4" fillId="0" borderId="7" xfId="0" applyFont="1" applyBorder="1" applyAlignment="1"/>
    <xf numFmtId="0" fontId="0" fillId="0" borderId="2" xfId="0" applyFill="1" applyBorder="1" applyAlignment="1"/>
    <xf numFmtId="0" fontId="7" fillId="0" borderId="7" xfId="0" applyFont="1" applyBorder="1" applyAlignment="1">
      <alignment vertical="center"/>
    </xf>
    <xf numFmtId="0" fontId="0" fillId="0" borderId="9" xfId="0" applyBorder="1"/>
    <xf numFmtId="0" fontId="7" fillId="0" borderId="2" xfId="0" applyFont="1" applyBorder="1" applyAlignment="1">
      <alignment vertical="center" wrapText="1"/>
    </xf>
    <xf numFmtId="0" fontId="0" fillId="0" borderId="1" xfId="0" applyFill="1" applyBorder="1" applyAlignment="1"/>
    <xf numFmtId="0" fontId="7" fillId="0" borderId="10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0" fillId="0" borderId="3" xfId="0" applyFill="1" applyBorder="1" applyAlignment="1"/>
    <xf numFmtId="0" fontId="7" fillId="0" borderId="11" xfId="0" applyFont="1" applyBorder="1" applyAlignment="1">
      <alignment vertical="center"/>
    </xf>
    <xf numFmtId="0" fontId="4" fillId="0" borderId="9" xfId="0" applyFont="1" applyBorder="1" applyAlignment="1"/>
    <xf numFmtId="0" fontId="4" fillId="0" borderId="4" xfId="0" applyFont="1" applyBorder="1" applyAlignment="1"/>
    <xf numFmtId="0" fontId="4" fillId="0" borderId="6" xfId="0" applyFont="1" applyBorder="1" applyAlignment="1"/>
    <xf numFmtId="0" fontId="0" fillId="0" borderId="6" xfId="0" applyFill="1" applyBorder="1" applyAlignment="1">
      <alignment horizontal="left"/>
    </xf>
    <xf numFmtId="0" fontId="0" fillId="0" borderId="2" xfId="0" applyBorder="1" applyAlignment="1">
      <alignment horizontal="center"/>
    </xf>
    <xf numFmtId="0" fontId="6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5" xfId="0" applyFont="1" applyBorder="1" applyAlignment="1">
      <alignment vertic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9" xfId="0" applyFill="1" applyBorder="1" applyAlignment="1"/>
    <xf numFmtId="0" fontId="0" fillId="0" borderId="12" xfId="0" applyFill="1" applyBorder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6" xfId="0" applyFill="1" applyBorder="1" applyAlignment="1">
      <alignment horizontal="left"/>
    </xf>
    <xf numFmtId="0" fontId="0" fillId="0" borderId="9" xfId="0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5" xfId="0" applyFont="1" applyBorder="1" applyAlignment="1"/>
    <xf numFmtId="0" fontId="0" fillId="0" borderId="6" xfId="0" applyBorder="1"/>
    <xf numFmtId="0" fontId="0" fillId="0" borderId="7" xfId="0" applyBorder="1"/>
    <xf numFmtId="0" fontId="7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12" fillId="0" borderId="2" xfId="0" applyFont="1" applyBorder="1" applyAlignment="1">
      <alignment vertical="center" wrapText="1"/>
    </xf>
    <xf numFmtId="0" fontId="13" fillId="0" borderId="1" xfId="0" applyFont="1" applyBorder="1" applyAlignment="1"/>
    <xf numFmtId="0" fontId="7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15" fillId="0" borderId="1" xfId="0" applyFont="1" applyBorder="1" applyAlignment="1"/>
    <xf numFmtId="0" fontId="0" fillId="0" borderId="13" xfId="0" applyBorder="1" applyAlignment="1">
      <alignment horizontal="center"/>
    </xf>
    <xf numFmtId="0" fontId="14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9" fontId="1" fillId="3" borderId="5" xfId="1" applyFont="1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9" fontId="5" fillId="3" borderId="7" xfId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/>
    <xf numFmtId="14" fontId="4" fillId="4" borderId="1" xfId="0" applyNumberFormat="1" applyFont="1" applyFill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7" fillId="0" borderId="2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241U0631@alumno.itssat.edu.mx" TargetMode="External"/><Relationship Id="rId1" Type="http://schemas.openxmlformats.org/officeDocument/2006/relationships/hyperlink" Target="mailto:241u0149@alumno.itssat.edu.mx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221u0230@alumno.itssat.edu.mx" TargetMode="External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mailto:211U0186@alumno.itssat.edu.mx" TargetMode="External"/><Relationship Id="rId13" Type="http://schemas.openxmlformats.org/officeDocument/2006/relationships/hyperlink" Target="mailto:201U0114@alumno.itssat.edu.mx" TargetMode="External"/><Relationship Id="rId18" Type="http://schemas.openxmlformats.org/officeDocument/2006/relationships/hyperlink" Target="mailto:211U0195@alumno.itssat.edu.mx" TargetMode="External"/><Relationship Id="rId3" Type="http://schemas.openxmlformats.org/officeDocument/2006/relationships/hyperlink" Target="mailto:211U0011@alumno.itssat.edu.mx" TargetMode="External"/><Relationship Id="rId21" Type="http://schemas.openxmlformats.org/officeDocument/2006/relationships/hyperlink" Target="mailto:211U0200@alumno.itssat.edu.mx" TargetMode="External"/><Relationship Id="rId7" Type="http://schemas.openxmlformats.org/officeDocument/2006/relationships/hyperlink" Target="mailto:211U0642@alumno.itssat.edu.mx" TargetMode="External"/><Relationship Id="rId12" Type="http://schemas.openxmlformats.org/officeDocument/2006/relationships/hyperlink" Target="mailto:211U0013@alumno.itssat.edu.mx" TargetMode="External"/><Relationship Id="rId17" Type="http://schemas.openxmlformats.org/officeDocument/2006/relationships/hyperlink" Target="mailto:211U0194@alumno.itssat.edu.mx" TargetMode="External"/><Relationship Id="rId25" Type="http://schemas.openxmlformats.org/officeDocument/2006/relationships/printerSettings" Target="../printerSettings/printerSettings5.bin"/><Relationship Id="rId2" Type="http://schemas.openxmlformats.org/officeDocument/2006/relationships/hyperlink" Target="mailto:201U0098@alumno.itssat.edu.mx" TargetMode="External"/><Relationship Id="rId16" Type="http://schemas.openxmlformats.org/officeDocument/2006/relationships/hyperlink" Target="mailto:211U0192@alumno.itssat.edu.mx" TargetMode="External"/><Relationship Id="rId20" Type="http://schemas.openxmlformats.org/officeDocument/2006/relationships/hyperlink" Target="mailto:211U0199@alumno.itssat.edu.mx" TargetMode="External"/><Relationship Id="rId1" Type="http://schemas.openxmlformats.org/officeDocument/2006/relationships/hyperlink" Target="mailto:201u0102@alumno.itssat.edu.mx" TargetMode="External"/><Relationship Id="rId6" Type="http://schemas.openxmlformats.org/officeDocument/2006/relationships/hyperlink" Target="mailto:211u0179@alumno.itssat.edu.mx" TargetMode="External"/><Relationship Id="rId11" Type="http://schemas.openxmlformats.org/officeDocument/2006/relationships/hyperlink" Target="mailto:211U0190@alumno.itssat.edu.mx" TargetMode="External"/><Relationship Id="rId24" Type="http://schemas.openxmlformats.org/officeDocument/2006/relationships/hyperlink" Target="mailto:201U0126@alumno.itssat.edu.mx" TargetMode="External"/><Relationship Id="rId5" Type="http://schemas.openxmlformats.org/officeDocument/2006/relationships/hyperlink" Target="mailto:211u0473@alumno.itssat.edu.mx" TargetMode="External"/><Relationship Id="rId15" Type="http://schemas.openxmlformats.org/officeDocument/2006/relationships/hyperlink" Target="mailto:211U0547@alumno.itssat.edu.mx" TargetMode="External"/><Relationship Id="rId23" Type="http://schemas.openxmlformats.org/officeDocument/2006/relationships/hyperlink" Target="mailto:211U0206@alumno.itssat.edu.mx" TargetMode="External"/><Relationship Id="rId10" Type="http://schemas.openxmlformats.org/officeDocument/2006/relationships/hyperlink" Target="mailto:211U0189@alumno.itssat.edu.mx" TargetMode="External"/><Relationship Id="rId19" Type="http://schemas.openxmlformats.org/officeDocument/2006/relationships/hyperlink" Target="mailto:211U0198@alumno.itssat.edu.mx" TargetMode="External"/><Relationship Id="rId4" Type="http://schemas.openxmlformats.org/officeDocument/2006/relationships/hyperlink" Target="mailto:211u0661@alumno.itssat.edu.mx" TargetMode="External"/><Relationship Id="rId9" Type="http://schemas.openxmlformats.org/officeDocument/2006/relationships/hyperlink" Target="mailto:211U0187@alumno.itssat.edu.mx" TargetMode="External"/><Relationship Id="rId14" Type="http://schemas.openxmlformats.org/officeDocument/2006/relationships/hyperlink" Target="mailto:211U0191@alumno.itssat.edu.mx" TargetMode="External"/><Relationship Id="rId22" Type="http://schemas.openxmlformats.org/officeDocument/2006/relationships/hyperlink" Target="mailto:211U0203@alumno.itssat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39997558519241921"/>
  </sheetPr>
  <dimension ref="B2:R57"/>
  <sheetViews>
    <sheetView topLeftCell="A10" zoomScale="130" zoomScaleNormal="130" workbookViewId="0">
      <selection activeCell="J9" sqref="J9:J34"/>
    </sheetView>
  </sheetViews>
  <sheetFormatPr baseColWidth="10" defaultRowHeight="15" x14ac:dyDescent="0.25"/>
  <cols>
    <col min="1" max="1" width="1.28515625" customWidth="1"/>
    <col min="2" max="2" width="5" customWidth="1"/>
    <col min="3" max="3" width="11.71093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103" t="s">
        <v>9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"/>
      <c r="R2" s="1"/>
    </row>
    <row r="3" spans="2:18" x14ac:dyDescent="0.25">
      <c r="C3" s="104" t="s">
        <v>8</v>
      </c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53"/>
      <c r="R3" s="53"/>
    </row>
    <row r="4" spans="2:18" x14ac:dyDescent="0.25">
      <c r="C4" t="s">
        <v>0</v>
      </c>
      <c r="D4" s="105" t="s">
        <v>172</v>
      </c>
      <c r="E4" s="105"/>
      <c r="F4" s="105"/>
      <c r="G4" s="105"/>
      <c r="I4" t="s">
        <v>1</v>
      </c>
      <c r="J4" s="100" t="s">
        <v>173</v>
      </c>
      <c r="K4" s="100"/>
      <c r="M4" t="s">
        <v>2</v>
      </c>
      <c r="N4" s="106">
        <v>45561</v>
      </c>
      <c r="O4" s="106"/>
    </row>
    <row r="5" spans="2:18" ht="6.75" customHeight="1" x14ac:dyDescent="0.25">
      <c r="D5" s="3"/>
      <c r="E5" s="3"/>
      <c r="F5" s="3"/>
      <c r="G5" s="3"/>
    </row>
    <row r="6" spans="2:18" x14ac:dyDescent="0.25">
      <c r="C6" t="s">
        <v>3</v>
      </c>
      <c r="D6" s="100" t="s">
        <v>104</v>
      </c>
      <c r="E6" s="100"/>
      <c r="F6" s="100"/>
      <c r="G6" s="100"/>
      <c r="I6" s="101" t="s">
        <v>22</v>
      </c>
      <c r="J6" s="101"/>
      <c r="K6" s="102" t="s">
        <v>24</v>
      </c>
      <c r="L6" s="102"/>
      <c r="M6" s="102"/>
      <c r="N6" s="102"/>
      <c r="O6" s="102"/>
      <c r="P6" s="102"/>
    </row>
    <row r="7" spans="2:18" ht="11.25" customHeight="1" x14ac:dyDescent="0.25"/>
    <row r="8" spans="2:18" x14ac:dyDescent="0.25">
      <c r="B8" s="2" t="s">
        <v>4</v>
      </c>
      <c r="C8" s="34" t="s">
        <v>6</v>
      </c>
      <c r="D8" s="98" t="s">
        <v>5</v>
      </c>
      <c r="E8" s="98"/>
      <c r="F8" s="98"/>
      <c r="G8" s="98"/>
      <c r="H8" s="98"/>
      <c r="I8" s="99"/>
      <c r="J8" s="60" t="s">
        <v>7</v>
      </c>
      <c r="K8" s="54" t="s">
        <v>10</v>
      </c>
      <c r="L8" s="54" t="s">
        <v>11</v>
      </c>
      <c r="M8" s="54" t="s">
        <v>12</v>
      </c>
      <c r="N8" s="54" t="s">
        <v>13</v>
      </c>
      <c r="O8" s="54" t="s">
        <v>14</v>
      </c>
      <c r="P8" s="54" t="s">
        <v>15</v>
      </c>
      <c r="Q8" s="6" t="s">
        <v>23</v>
      </c>
    </row>
    <row r="9" spans="2:18" x14ac:dyDescent="0.25">
      <c r="B9" s="61">
        <v>1</v>
      </c>
      <c r="C9" s="29" t="s">
        <v>174</v>
      </c>
      <c r="D9" s="29" t="s">
        <v>175</v>
      </c>
      <c r="E9" s="32"/>
      <c r="F9" s="28"/>
      <c r="G9" s="37"/>
      <c r="H9" s="29"/>
      <c r="I9" s="29"/>
      <c r="J9" s="26">
        <v>0</v>
      </c>
      <c r="K9" s="65">
        <v>0</v>
      </c>
      <c r="L9" s="26">
        <v>0</v>
      </c>
      <c r="M9" s="26">
        <v>0</v>
      </c>
      <c r="N9" s="26">
        <v>0</v>
      </c>
      <c r="O9" s="26">
        <v>0</v>
      </c>
      <c r="P9" s="54">
        <v>0</v>
      </c>
      <c r="Q9" s="7">
        <f>SUM(J9:P9)/6</f>
        <v>0</v>
      </c>
    </row>
    <row r="10" spans="2:18" x14ac:dyDescent="0.25">
      <c r="B10" s="61">
        <f>B9+1</f>
        <v>2</v>
      </c>
      <c r="C10" s="29" t="s">
        <v>176</v>
      </c>
      <c r="D10" s="29" t="s">
        <v>177</v>
      </c>
      <c r="E10" s="51"/>
      <c r="F10" s="36"/>
      <c r="G10" s="37"/>
      <c r="H10" s="36"/>
      <c r="I10" s="29"/>
      <c r="J10" s="26">
        <v>0</v>
      </c>
      <c r="K10" s="65">
        <v>0</v>
      </c>
      <c r="L10" s="26">
        <v>0</v>
      </c>
      <c r="M10" s="26">
        <v>0</v>
      </c>
      <c r="N10" s="26">
        <v>0</v>
      </c>
      <c r="O10" s="26">
        <v>0</v>
      </c>
      <c r="P10" s="54">
        <v>0</v>
      </c>
      <c r="Q10" s="7">
        <f t="shared" ref="Q10:Q31" si="0">SUM(J10:P10)/6</f>
        <v>0</v>
      </c>
    </row>
    <row r="11" spans="2:18" x14ac:dyDescent="0.25">
      <c r="B11" s="61">
        <v>3</v>
      </c>
      <c r="C11" s="29" t="s">
        <v>178</v>
      </c>
      <c r="D11" s="29" t="s">
        <v>179</v>
      </c>
      <c r="E11" s="29"/>
      <c r="F11" s="36"/>
      <c r="G11" s="37"/>
      <c r="H11" s="29"/>
      <c r="I11" s="29"/>
      <c r="J11" s="26">
        <v>0</v>
      </c>
      <c r="K11" s="65">
        <v>0</v>
      </c>
      <c r="L11" s="26">
        <v>0</v>
      </c>
      <c r="M11" s="26">
        <v>0</v>
      </c>
      <c r="N11" s="26">
        <v>0</v>
      </c>
      <c r="O11" s="26">
        <v>0</v>
      </c>
      <c r="P11" s="54">
        <v>0</v>
      </c>
      <c r="Q11" s="7">
        <f t="shared" si="0"/>
        <v>0</v>
      </c>
    </row>
    <row r="12" spans="2:18" x14ac:dyDescent="0.25">
      <c r="B12" s="61">
        <f t="shared" ref="B12:B48" si="1">B11+1</f>
        <v>4</v>
      </c>
      <c r="C12" s="29" t="s">
        <v>180</v>
      </c>
      <c r="D12" s="29" t="s">
        <v>181</v>
      </c>
      <c r="E12" s="52"/>
      <c r="F12" s="36"/>
      <c r="G12" s="38"/>
      <c r="H12" s="29"/>
      <c r="I12" s="29"/>
      <c r="J12" s="26">
        <v>0</v>
      </c>
      <c r="K12" s="65">
        <v>0</v>
      </c>
      <c r="L12" s="26">
        <v>0</v>
      </c>
      <c r="M12" s="26">
        <v>0</v>
      </c>
      <c r="N12" s="26">
        <v>0</v>
      </c>
      <c r="O12" s="26">
        <v>0</v>
      </c>
      <c r="P12" s="54">
        <v>0</v>
      </c>
      <c r="Q12" s="7">
        <f t="shared" si="0"/>
        <v>0</v>
      </c>
    </row>
    <row r="13" spans="2:18" x14ac:dyDescent="0.25">
      <c r="B13" s="61">
        <f t="shared" si="1"/>
        <v>5</v>
      </c>
      <c r="C13" s="29" t="s">
        <v>182</v>
      </c>
      <c r="D13" s="29" t="s">
        <v>183</v>
      </c>
      <c r="E13" s="32"/>
      <c r="F13" s="36"/>
      <c r="G13" s="37"/>
      <c r="H13" s="29"/>
      <c r="I13" s="29"/>
      <c r="J13" s="26">
        <v>0</v>
      </c>
      <c r="K13" s="65">
        <v>0</v>
      </c>
      <c r="L13" s="26">
        <v>0</v>
      </c>
      <c r="M13" s="26">
        <v>0</v>
      </c>
      <c r="N13" s="26">
        <v>0</v>
      </c>
      <c r="O13" s="26">
        <v>0</v>
      </c>
      <c r="P13" s="54">
        <v>0</v>
      </c>
      <c r="Q13" s="7">
        <f t="shared" si="0"/>
        <v>0</v>
      </c>
    </row>
    <row r="14" spans="2:18" x14ac:dyDescent="0.25">
      <c r="B14" s="61">
        <f t="shared" si="1"/>
        <v>6</v>
      </c>
      <c r="C14" s="29" t="s">
        <v>184</v>
      </c>
      <c r="D14" s="29" t="s">
        <v>185</v>
      </c>
      <c r="E14" s="32"/>
      <c r="F14" s="36"/>
      <c r="G14" s="37"/>
      <c r="H14" s="29"/>
      <c r="I14" s="29"/>
      <c r="J14" s="26">
        <v>0</v>
      </c>
      <c r="K14" s="65">
        <v>0</v>
      </c>
      <c r="L14" s="26">
        <v>0</v>
      </c>
      <c r="M14" s="26">
        <v>0</v>
      </c>
      <c r="N14" s="26">
        <v>0</v>
      </c>
      <c r="O14" s="26">
        <v>0</v>
      </c>
      <c r="P14" s="54">
        <v>0</v>
      </c>
      <c r="Q14" s="7">
        <f t="shared" si="0"/>
        <v>0</v>
      </c>
    </row>
    <row r="15" spans="2:18" x14ac:dyDescent="0.25">
      <c r="B15" s="61">
        <f t="shared" si="1"/>
        <v>7</v>
      </c>
      <c r="C15" s="29" t="s">
        <v>186</v>
      </c>
      <c r="D15" s="29" t="s">
        <v>187</v>
      </c>
      <c r="E15" s="32"/>
      <c r="F15" s="29"/>
      <c r="G15" s="37"/>
      <c r="H15" s="29"/>
      <c r="I15" s="59"/>
      <c r="J15" s="26">
        <v>0</v>
      </c>
      <c r="K15" s="65">
        <v>0</v>
      </c>
      <c r="L15" s="26">
        <v>0</v>
      </c>
      <c r="M15" s="26">
        <v>0</v>
      </c>
      <c r="N15" s="26">
        <v>0</v>
      </c>
      <c r="O15" s="26">
        <v>0</v>
      </c>
      <c r="P15" s="54">
        <v>0</v>
      </c>
      <c r="Q15" s="7">
        <f t="shared" si="0"/>
        <v>0</v>
      </c>
    </row>
    <row r="16" spans="2:18" x14ac:dyDescent="0.25">
      <c r="B16" s="61">
        <f t="shared" si="1"/>
        <v>8</v>
      </c>
      <c r="C16" s="29" t="s">
        <v>188</v>
      </c>
      <c r="D16" s="29" t="s">
        <v>189</v>
      </c>
      <c r="E16" s="28"/>
      <c r="F16" s="29"/>
      <c r="G16" s="38"/>
      <c r="H16" s="59"/>
      <c r="I16" s="29"/>
      <c r="J16" s="26">
        <v>0</v>
      </c>
      <c r="K16" s="65">
        <v>0</v>
      </c>
      <c r="L16" s="26">
        <v>0</v>
      </c>
      <c r="M16" s="26">
        <v>0</v>
      </c>
      <c r="N16" s="26">
        <v>0</v>
      </c>
      <c r="O16" s="26">
        <v>0</v>
      </c>
      <c r="P16" s="54">
        <v>0</v>
      </c>
      <c r="Q16" s="7">
        <f t="shared" si="0"/>
        <v>0</v>
      </c>
    </row>
    <row r="17" spans="2:17" x14ac:dyDescent="0.25">
      <c r="B17" s="61">
        <f t="shared" si="1"/>
        <v>9</v>
      </c>
      <c r="C17" s="29" t="s">
        <v>190</v>
      </c>
      <c r="D17" s="29" t="s">
        <v>191</v>
      </c>
      <c r="E17" s="28"/>
      <c r="F17" s="29"/>
      <c r="G17" s="37"/>
      <c r="H17" s="29"/>
      <c r="I17" s="29"/>
      <c r="J17" s="26">
        <v>0</v>
      </c>
      <c r="K17" s="65">
        <v>0</v>
      </c>
      <c r="L17" s="26">
        <v>0</v>
      </c>
      <c r="M17" s="26">
        <v>0</v>
      </c>
      <c r="N17" s="26">
        <v>0</v>
      </c>
      <c r="O17" s="26">
        <v>0</v>
      </c>
      <c r="P17" s="54">
        <v>0</v>
      </c>
      <c r="Q17" s="7">
        <f t="shared" si="0"/>
        <v>0</v>
      </c>
    </row>
    <row r="18" spans="2:17" x14ac:dyDescent="0.25">
      <c r="B18" s="61">
        <f t="shared" si="1"/>
        <v>10</v>
      </c>
      <c r="C18" s="29" t="s">
        <v>192</v>
      </c>
      <c r="D18" s="29" t="s">
        <v>193</v>
      </c>
      <c r="E18" s="28"/>
      <c r="F18" s="29"/>
      <c r="G18" s="37"/>
      <c r="H18" s="29"/>
      <c r="I18" s="29"/>
      <c r="J18" s="26">
        <v>0</v>
      </c>
      <c r="K18" s="65">
        <v>0</v>
      </c>
      <c r="L18" s="26">
        <v>0</v>
      </c>
      <c r="M18" s="26">
        <v>0</v>
      </c>
      <c r="N18" s="26">
        <v>0</v>
      </c>
      <c r="O18" s="26">
        <v>0</v>
      </c>
      <c r="P18" s="54">
        <v>0</v>
      </c>
      <c r="Q18" s="7">
        <f t="shared" si="0"/>
        <v>0</v>
      </c>
    </row>
    <row r="19" spans="2:17" x14ac:dyDescent="0.25">
      <c r="B19" s="61">
        <f t="shared" si="1"/>
        <v>11</v>
      </c>
      <c r="C19" s="29" t="s">
        <v>194</v>
      </c>
      <c r="D19" s="29" t="s">
        <v>195</v>
      </c>
      <c r="E19" s="28"/>
      <c r="F19" s="29"/>
      <c r="G19" s="37"/>
      <c r="H19" s="29"/>
      <c r="I19" s="29"/>
      <c r="J19" s="26">
        <v>0</v>
      </c>
      <c r="K19" s="65">
        <v>0</v>
      </c>
      <c r="L19" s="26">
        <v>0</v>
      </c>
      <c r="M19" s="26">
        <v>0</v>
      </c>
      <c r="N19" s="26">
        <v>0</v>
      </c>
      <c r="O19" s="26">
        <v>0</v>
      </c>
      <c r="P19" s="54">
        <v>0</v>
      </c>
      <c r="Q19" s="7">
        <f t="shared" si="0"/>
        <v>0</v>
      </c>
    </row>
    <row r="20" spans="2:17" x14ac:dyDescent="0.25">
      <c r="B20" s="61">
        <f t="shared" si="1"/>
        <v>12</v>
      </c>
      <c r="C20" s="29" t="s">
        <v>196</v>
      </c>
      <c r="D20" s="29" t="s">
        <v>197</v>
      </c>
      <c r="E20" s="28"/>
      <c r="F20" s="29"/>
      <c r="G20" s="38"/>
      <c r="H20" s="59"/>
      <c r="I20" s="29"/>
      <c r="J20" s="26">
        <v>0</v>
      </c>
      <c r="K20" s="65">
        <v>0</v>
      </c>
      <c r="L20" s="26">
        <v>0</v>
      </c>
      <c r="M20" s="26">
        <v>0</v>
      </c>
      <c r="N20" s="26">
        <v>0</v>
      </c>
      <c r="O20" s="26">
        <v>0</v>
      </c>
      <c r="P20" s="54">
        <v>0</v>
      </c>
      <c r="Q20" s="7">
        <f t="shared" si="0"/>
        <v>0</v>
      </c>
    </row>
    <row r="21" spans="2:17" x14ac:dyDescent="0.25">
      <c r="B21" s="61">
        <f t="shared" si="1"/>
        <v>13</v>
      </c>
      <c r="C21" s="29" t="s">
        <v>198</v>
      </c>
      <c r="D21" s="29" t="s">
        <v>199</v>
      </c>
      <c r="E21" s="63"/>
      <c r="F21" s="63"/>
      <c r="G21" s="63"/>
      <c r="H21" s="29"/>
      <c r="I21" s="29"/>
      <c r="J21" s="26">
        <v>0</v>
      </c>
      <c r="K21" s="65">
        <v>0</v>
      </c>
      <c r="L21" s="26">
        <v>0</v>
      </c>
      <c r="M21" s="26">
        <v>0</v>
      </c>
      <c r="N21" s="26">
        <v>0</v>
      </c>
      <c r="O21" s="26">
        <v>0</v>
      </c>
      <c r="P21" s="54">
        <v>0</v>
      </c>
      <c r="Q21" s="7">
        <f t="shared" si="0"/>
        <v>0</v>
      </c>
    </row>
    <row r="22" spans="2:17" x14ac:dyDescent="0.25">
      <c r="B22" s="61">
        <f t="shared" si="1"/>
        <v>14</v>
      </c>
      <c r="C22" s="29" t="s">
        <v>200</v>
      </c>
      <c r="D22" s="29" t="s">
        <v>201</v>
      </c>
      <c r="H22" s="29"/>
      <c r="I22" s="62"/>
      <c r="J22" s="26">
        <v>0</v>
      </c>
      <c r="K22" s="65">
        <v>0</v>
      </c>
      <c r="L22" s="26">
        <v>0</v>
      </c>
      <c r="M22" s="26">
        <v>0</v>
      </c>
      <c r="N22" s="26">
        <v>0</v>
      </c>
      <c r="O22" s="26">
        <v>0</v>
      </c>
      <c r="P22" s="54">
        <v>0</v>
      </c>
      <c r="Q22" s="7">
        <f t="shared" si="0"/>
        <v>0</v>
      </c>
    </row>
    <row r="23" spans="2:17" x14ac:dyDescent="0.25">
      <c r="B23" s="61">
        <f t="shared" si="1"/>
        <v>15</v>
      </c>
      <c r="C23" s="29" t="s">
        <v>202</v>
      </c>
      <c r="D23" s="29" t="s">
        <v>203</v>
      </c>
      <c r="E23" s="28"/>
      <c r="F23" s="29"/>
      <c r="G23" s="37"/>
      <c r="H23" s="29"/>
      <c r="I23" s="62"/>
      <c r="J23" s="26">
        <v>0</v>
      </c>
      <c r="K23" s="65">
        <v>0</v>
      </c>
      <c r="L23" s="26">
        <v>0</v>
      </c>
      <c r="M23" s="26">
        <v>0</v>
      </c>
      <c r="N23" s="26">
        <v>0</v>
      </c>
      <c r="O23" s="26">
        <v>0</v>
      </c>
      <c r="P23" s="54">
        <v>0</v>
      </c>
      <c r="Q23" s="7">
        <f t="shared" si="0"/>
        <v>0</v>
      </c>
    </row>
    <row r="24" spans="2:17" x14ac:dyDescent="0.25">
      <c r="B24" s="61">
        <f t="shared" si="1"/>
        <v>16</v>
      </c>
      <c r="C24" s="29" t="s">
        <v>204</v>
      </c>
      <c r="D24" s="29" t="s">
        <v>205</v>
      </c>
      <c r="E24" s="28"/>
      <c r="F24" s="29"/>
      <c r="G24" s="37"/>
      <c r="H24" s="29"/>
      <c r="I24" s="62"/>
      <c r="J24" s="26">
        <v>0</v>
      </c>
      <c r="K24" s="65">
        <v>0</v>
      </c>
      <c r="L24" s="26">
        <v>0</v>
      </c>
      <c r="M24" s="26">
        <v>0</v>
      </c>
      <c r="N24" s="26">
        <v>0</v>
      </c>
      <c r="O24" s="26">
        <v>0</v>
      </c>
      <c r="P24" s="54">
        <v>0</v>
      </c>
      <c r="Q24" s="7">
        <f t="shared" si="0"/>
        <v>0</v>
      </c>
    </row>
    <row r="25" spans="2:17" x14ac:dyDescent="0.25">
      <c r="B25" s="61">
        <f t="shared" si="1"/>
        <v>17</v>
      </c>
      <c r="C25" s="29" t="s">
        <v>206</v>
      </c>
      <c r="D25" s="29" t="s">
        <v>207</v>
      </c>
      <c r="E25" s="28"/>
      <c r="F25" s="29"/>
      <c r="G25" s="37"/>
      <c r="H25" s="29"/>
      <c r="I25" s="29"/>
      <c r="J25" s="26">
        <v>0</v>
      </c>
      <c r="K25" s="65">
        <v>0</v>
      </c>
      <c r="L25" s="26">
        <v>0</v>
      </c>
      <c r="M25" s="26">
        <v>0</v>
      </c>
      <c r="N25" s="26">
        <v>0</v>
      </c>
      <c r="O25" s="26">
        <v>0</v>
      </c>
      <c r="P25" s="54">
        <v>0</v>
      </c>
      <c r="Q25" s="7">
        <f t="shared" si="0"/>
        <v>0</v>
      </c>
    </row>
    <row r="26" spans="2:17" x14ac:dyDescent="0.25">
      <c r="B26" s="61">
        <f t="shared" si="1"/>
        <v>18</v>
      </c>
      <c r="C26" s="29" t="s">
        <v>208</v>
      </c>
      <c r="D26" s="29" t="s">
        <v>209</v>
      </c>
      <c r="E26" s="28"/>
      <c r="F26" s="29"/>
      <c r="G26" s="37"/>
      <c r="H26" s="29"/>
      <c r="I26" s="62"/>
      <c r="J26" s="26">
        <v>0</v>
      </c>
      <c r="K26" s="65">
        <v>0</v>
      </c>
      <c r="L26" s="26">
        <v>0</v>
      </c>
      <c r="M26" s="26">
        <v>0</v>
      </c>
      <c r="N26" s="26">
        <v>0</v>
      </c>
      <c r="O26" s="26">
        <v>0</v>
      </c>
      <c r="P26" s="54">
        <v>0</v>
      </c>
      <c r="Q26" s="7">
        <f t="shared" si="0"/>
        <v>0</v>
      </c>
    </row>
    <row r="27" spans="2:17" x14ac:dyDescent="0.25">
      <c r="B27" s="61">
        <f t="shared" si="1"/>
        <v>19</v>
      </c>
      <c r="C27" s="29" t="s">
        <v>210</v>
      </c>
      <c r="D27" s="29" t="s">
        <v>211</v>
      </c>
      <c r="E27" s="28"/>
      <c r="F27" s="29"/>
      <c r="G27" s="37"/>
      <c r="H27" s="42"/>
      <c r="I27" s="43"/>
      <c r="J27" s="26">
        <v>0</v>
      </c>
      <c r="K27" s="65">
        <v>0</v>
      </c>
      <c r="L27" s="26">
        <v>0</v>
      </c>
      <c r="M27" s="26">
        <v>0</v>
      </c>
      <c r="N27" s="26">
        <v>0</v>
      </c>
      <c r="O27" s="26">
        <v>0</v>
      </c>
      <c r="P27" s="54">
        <v>0</v>
      </c>
      <c r="Q27" s="7">
        <f t="shared" si="0"/>
        <v>0</v>
      </c>
    </row>
    <row r="28" spans="2:17" x14ac:dyDescent="0.25">
      <c r="B28" s="61">
        <f t="shared" si="1"/>
        <v>20</v>
      </c>
      <c r="C28" s="29" t="s">
        <v>212</v>
      </c>
      <c r="D28" s="29" t="s">
        <v>213</v>
      </c>
      <c r="E28" s="28"/>
      <c r="F28" s="31"/>
      <c r="G28" s="40"/>
      <c r="H28" s="27"/>
      <c r="I28" s="43"/>
      <c r="J28" s="26">
        <v>0</v>
      </c>
      <c r="K28" s="65">
        <v>0</v>
      </c>
      <c r="L28" s="26">
        <v>0</v>
      </c>
      <c r="M28" s="26">
        <v>0</v>
      </c>
      <c r="N28" s="26">
        <v>0</v>
      </c>
      <c r="O28" s="26">
        <v>0</v>
      </c>
      <c r="P28" s="54">
        <v>0</v>
      </c>
      <c r="Q28" s="7">
        <f t="shared" si="0"/>
        <v>0</v>
      </c>
    </row>
    <row r="29" spans="2:17" x14ac:dyDescent="0.25">
      <c r="B29" s="61">
        <f t="shared" si="1"/>
        <v>21</v>
      </c>
      <c r="C29" s="29"/>
      <c r="D29" s="29"/>
      <c r="E29" s="28"/>
      <c r="F29" s="29"/>
      <c r="G29" s="37"/>
      <c r="H29" s="42"/>
      <c r="I29" s="62"/>
      <c r="J29" s="26"/>
      <c r="K29" s="65"/>
      <c r="L29" s="26"/>
      <c r="M29" s="26"/>
      <c r="N29" s="26"/>
      <c r="O29" s="26"/>
      <c r="P29" s="54"/>
      <c r="Q29" s="7">
        <f t="shared" si="0"/>
        <v>0</v>
      </c>
    </row>
    <row r="30" spans="2:17" x14ac:dyDescent="0.25">
      <c r="B30" s="61">
        <f t="shared" si="1"/>
        <v>22</v>
      </c>
      <c r="C30" s="29"/>
      <c r="D30" s="29"/>
      <c r="E30" s="63"/>
      <c r="F30" s="63"/>
      <c r="G30" s="64"/>
      <c r="H30" s="27"/>
      <c r="I30" s="43"/>
      <c r="J30" s="26"/>
      <c r="K30" s="65"/>
      <c r="L30" s="26"/>
      <c r="M30" s="26"/>
      <c r="N30" s="26"/>
      <c r="O30" s="26"/>
      <c r="P30" s="54"/>
      <c r="Q30" s="7">
        <f t="shared" si="0"/>
        <v>0</v>
      </c>
    </row>
    <row r="31" spans="2:17" x14ac:dyDescent="0.25">
      <c r="B31" s="55">
        <f t="shared" si="1"/>
        <v>23</v>
      </c>
      <c r="C31" s="29"/>
      <c r="D31" s="29"/>
      <c r="H31" s="39"/>
      <c r="I31" s="62"/>
      <c r="J31" s="26"/>
      <c r="K31" s="65"/>
      <c r="L31" s="26"/>
      <c r="M31" s="26"/>
      <c r="N31" s="26"/>
      <c r="O31" s="26"/>
      <c r="P31" s="54"/>
      <c r="Q31" s="7">
        <f t="shared" si="0"/>
        <v>0</v>
      </c>
    </row>
    <row r="32" spans="2:17" x14ac:dyDescent="0.25">
      <c r="B32" s="55">
        <f t="shared" si="1"/>
        <v>24</v>
      </c>
      <c r="C32" s="29"/>
      <c r="D32" s="29"/>
      <c r="E32" s="28"/>
      <c r="F32" s="31"/>
      <c r="G32" s="40"/>
      <c r="H32" s="27"/>
      <c r="I32" s="62"/>
      <c r="J32" s="26"/>
      <c r="K32" s="65"/>
      <c r="L32" s="26"/>
      <c r="M32" s="26"/>
      <c r="N32" s="26"/>
      <c r="O32" s="26"/>
      <c r="P32" s="54"/>
      <c r="Q32" s="7">
        <f t="shared" ref="Q32:Q48" si="2">SUM(J32:P32)/7</f>
        <v>0</v>
      </c>
    </row>
    <row r="33" spans="2:17" x14ac:dyDescent="0.25">
      <c r="B33" s="55">
        <f t="shared" si="1"/>
        <v>25</v>
      </c>
      <c r="C33" s="29"/>
      <c r="D33" s="29"/>
      <c r="E33" s="27"/>
      <c r="F33" s="31"/>
      <c r="G33" s="37"/>
      <c r="H33" s="42"/>
      <c r="I33" s="43"/>
      <c r="J33" s="26"/>
      <c r="K33" s="65"/>
      <c r="L33" s="26"/>
      <c r="M33" s="26"/>
      <c r="N33" s="26"/>
      <c r="O33" s="26"/>
      <c r="P33" s="54"/>
      <c r="Q33" s="7">
        <f t="shared" si="2"/>
        <v>0</v>
      </c>
    </row>
    <row r="34" spans="2:17" x14ac:dyDescent="0.25">
      <c r="B34" s="55">
        <f t="shared" si="1"/>
        <v>26</v>
      </c>
      <c r="C34" s="35"/>
      <c r="D34" s="29"/>
      <c r="E34" s="27"/>
      <c r="F34" s="31"/>
      <c r="G34" s="37"/>
      <c r="H34" s="43"/>
      <c r="I34" s="43"/>
      <c r="J34" s="26"/>
      <c r="K34" s="65"/>
      <c r="L34" s="26"/>
      <c r="M34" s="26"/>
      <c r="N34" s="26"/>
      <c r="O34" s="26"/>
      <c r="P34" s="54"/>
      <c r="Q34" s="7">
        <f>SUM(M34:P34)/7</f>
        <v>0</v>
      </c>
    </row>
    <row r="35" spans="2:17" x14ac:dyDescent="0.25">
      <c r="B35" s="55">
        <f t="shared" si="1"/>
        <v>27</v>
      </c>
      <c r="C35" s="35"/>
      <c r="D35" s="29"/>
      <c r="E35" s="42"/>
      <c r="F35" s="27"/>
      <c r="G35" s="29"/>
      <c r="H35" s="27"/>
      <c r="I35" s="62"/>
      <c r="J35" s="65"/>
      <c r="K35" s="65"/>
      <c r="L35" s="26"/>
      <c r="M35" s="26"/>
      <c r="N35" s="26"/>
      <c r="O35" s="26"/>
      <c r="P35" s="54"/>
      <c r="Q35" s="7">
        <f t="shared" si="2"/>
        <v>0</v>
      </c>
    </row>
    <row r="36" spans="2:17" x14ac:dyDescent="0.25">
      <c r="B36" s="55">
        <f t="shared" si="1"/>
        <v>28</v>
      </c>
      <c r="C36" s="55"/>
      <c r="D36" s="29"/>
      <c r="E36" s="27"/>
      <c r="F36" s="27"/>
      <c r="G36" s="27"/>
      <c r="H36" s="27"/>
      <c r="I36" s="27"/>
      <c r="J36" s="25"/>
      <c r="K36" s="54"/>
      <c r="L36" s="54"/>
      <c r="M36" s="54"/>
      <c r="N36" s="54"/>
      <c r="O36" s="54"/>
      <c r="P36" s="54"/>
      <c r="Q36" s="7">
        <f t="shared" si="2"/>
        <v>0</v>
      </c>
    </row>
    <row r="37" spans="2:17" x14ac:dyDescent="0.25">
      <c r="B37" s="55">
        <f t="shared" si="1"/>
        <v>29</v>
      </c>
      <c r="C37" s="55"/>
      <c r="D37" s="29"/>
      <c r="E37" s="27"/>
      <c r="F37" s="27"/>
      <c r="G37" s="27"/>
      <c r="H37" s="27"/>
      <c r="I37" s="27"/>
      <c r="J37" s="54"/>
      <c r="K37" s="54"/>
      <c r="L37" s="54"/>
      <c r="M37" s="54"/>
      <c r="N37" s="54"/>
      <c r="O37" s="54"/>
      <c r="P37" s="54"/>
      <c r="Q37" s="7">
        <f t="shared" si="2"/>
        <v>0</v>
      </c>
    </row>
    <row r="38" spans="2:17" x14ac:dyDescent="0.25">
      <c r="B38" s="55">
        <f t="shared" si="1"/>
        <v>30</v>
      </c>
      <c r="C38" s="55"/>
      <c r="D38" s="29"/>
      <c r="E38" s="27"/>
      <c r="F38" s="27"/>
      <c r="G38" s="27"/>
      <c r="H38" s="27"/>
      <c r="I38" s="27"/>
      <c r="J38" s="54"/>
      <c r="K38" s="54"/>
      <c r="L38" s="54"/>
      <c r="M38" s="54"/>
      <c r="N38" s="54"/>
      <c r="O38" s="54"/>
      <c r="P38" s="54"/>
      <c r="Q38" s="7">
        <f t="shared" si="2"/>
        <v>0</v>
      </c>
    </row>
    <row r="39" spans="2:17" x14ac:dyDescent="0.25">
      <c r="B39" s="55">
        <f t="shared" si="1"/>
        <v>31</v>
      </c>
      <c r="C39" s="55"/>
      <c r="D39" s="29"/>
      <c r="E39" s="27"/>
      <c r="F39" s="27"/>
      <c r="G39" s="27"/>
      <c r="H39" s="27"/>
      <c r="I39" s="27"/>
      <c r="J39" s="54"/>
      <c r="K39" s="54"/>
      <c r="L39" s="54"/>
      <c r="M39" s="54"/>
      <c r="N39" s="54"/>
      <c r="O39" s="54"/>
      <c r="P39" s="54"/>
      <c r="Q39" s="7">
        <f t="shared" si="2"/>
        <v>0</v>
      </c>
    </row>
    <row r="40" spans="2:17" x14ac:dyDescent="0.25">
      <c r="B40" s="55">
        <f t="shared" si="1"/>
        <v>32</v>
      </c>
      <c r="C40" s="55"/>
      <c r="D40" s="27"/>
      <c r="E40" s="27"/>
      <c r="F40" s="27"/>
      <c r="G40" s="27"/>
      <c r="H40" s="27"/>
      <c r="I40" s="27"/>
      <c r="J40" s="54"/>
      <c r="K40" s="54"/>
      <c r="L40" s="54"/>
      <c r="M40" s="54"/>
      <c r="N40" s="54"/>
      <c r="O40" s="54"/>
      <c r="P40" s="54"/>
      <c r="Q40" s="7">
        <f t="shared" si="2"/>
        <v>0</v>
      </c>
    </row>
    <row r="41" spans="2:17" x14ac:dyDescent="0.25">
      <c r="B41" s="55">
        <f t="shared" si="1"/>
        <v>33</v>
      </c>
      <c r="C41" s="55"/>
      <c r="D41" s="27"/>
      <c r="E41" s="27"/>
      <c r="F41" s="27"/>
      <c r="G41" s="27"/>
      <c r="H41" s="27"/>
      <c r="I41" s="27"/>
      <c r="J41" s="54"/>
      <c r="K41" s="54"/>
      <c r="L41" s="54"/>
      <c r="M41" s="54"/>
      <c r="N41" s="54"/>
      <c r="O41" s="54"/>
      <c r="P41" s="54"/>
      <c r="Q41" s="7">
        <f t="shared" si="2"/>
        <v>0</v>
      </c>
    </row>
    <row r="42" spans="2:17" x14ac:dyDescent="0.25">
      <c r="B42" s="55">
        <f t="shared" si="1"/>
        <v>34</v>
      </c>
      <c r="C42" s="55"/>
      <c r="D42" s="27"/>
      <c r="E42" s="27"/>
      <c r="F42" s="27"/>
      <c r="G42" s="27"/>
      <c r="H42" s="27"/>
      <c r="I42" s="27"/>
      <c r="J42" s="54"/>
      <c r="K42" s="54"/>
      <c r="L42" s="54"/>
      <c r="M42" s="54"/>
      <c r="N42" s="54"/>
      <c r="O42" s="54"/>
      <c r="P42" s="54"/>
      <c r="Q42" s="7">
        <f t="shared" si="2"/>
        <v>0</v>
      </c>
    </row>
    <row r="43" spans="2:17" x14ac:dyDescent="0.25">
      <c r="B43" s="55">
        <f t="shared" si="1"/>
        <v>35</v>
      </c>
      <c r="C43" s="55"/>
      <c r="D43" s="96"/>
      <c r="E43" s="96"/>
      <c r="F43" s="96"/>
      <c r="G43" s="96"/>
      <c r="H43" s="96"/>
      <c r="I43" s="96"/>
      <c r="J43" s="54"/>
      <c r="K43" s="54"/>
      <c r="L43" s="54"/>
      <c r="M43" s="54"/>
      <c r="N43" s="54"/>
      <c r="O43" s="54"/>
      <c r="P43" s="54"/>
      <c r="Q43" s="7">
        <f t="shared" si="2"/>
        <v>0</v>
      </c>
    </row>
    <row r="44" spans="2:17" x14ac:dyDescent="0.25">
      <c r="B44" s="55">
        <f t="shared" si="1"/>
        <v>36</v>
      </c>
      <c r="C44" s="55"/>
      <c r="D44" s="96"/>
      <c r="E44" s="96"/>
      <c r="F44" s="96"/>
      <c r="G44" s="96"/>
      <c r="H44" s="96"/>
      <c r="I44" s="96"/>
      <c r="J44" s="54"/>
      <c r="K44" s="54"/>
      <c r="L44" s="54"/>
      <c r="M44" s="54"/>
      <c r="N44" s="54"/>
      <c r="O44" s="54"/>
      <c r="P44" s="54"/>
      <c r="Q44" s="7">
        <f t="shared" si="2"/>
        <v>0</v>
      </c>
    </row>
    <row r="45" spans="2:17" x14ac:dyDescent="0.25">
      <c r="B45" s="55">
        <f t="shared" si="1"/>
        <v>37</v>
      </c>
      <c r="C45" s="4"/>
      <c r="D45" s="96"/>
      <c r="E45" s="96"/>
      <c r="F45" s="96"/>
      <c r="G45" s="96"/>
      <c r="H45" s="96"/>
      <c r="I45" s="96"/>
      <c r="J45" s="54"/>
      <c r="K45" s="54"/>
      <c r="L45" s="54"/>
      <c r="M45" s="54"/>
      <c r="N45" s="54"/>
      <c r="O45" s="54"/>
      <c r="P45" s="54"/>
      <c r="Q45" s="7">
        <f t="shared" si="2"/>
        <v>0</v>
      </c>
    </row>
    <row r="46" spans="2:17" x14ac:dyDescent="0.25">
      <c r="B46" s="55">
        <f t="shared" si="1"/>
        <v>38</v>
      </c>
      <c r="C46" s="4"/>
      <c r="D46" s="96"/>
      <c r="E46" s="96"/>
      <c r="F46" s="96"/>
      <c r="G46" s="96"/>
      <c r="H46" s="96"/>
      <c r="I46" s="96"/>
      <c r="J46" s="54"/>
      <c r="K46" s="54"/>
      <c r="L46" s="54"/>
      <c r="M46" s="54"/>
      <c r="N46" s="54"/>
      <c r="O46" s="54"/>
      <c r="P46" s="54"/>
      <c r="Q46" s="7">
        <f t="shared" si="2"/>
        <v>0</v>
      </c>
    </row>
    <row r="47" spans="2:17" x14ac:dyDescent="0.25">
      <c r="B47" s="55">
        <f t="shared" si="1"/>
        <v>39</v>
      </c>
      <c r="C47" s="4"/>
      <c r="D47" s="96"/>
      <c r="E47" s="96"/>
      <c r="F47" s="96"/>
      <c r="G47" s="96"/>
      <c r="H47" s="96"/>
      <c r="I47" s="96"/>
      <c r="J47" s="54"/>
      <c r="K47" s="54"/>
      <c r="L47" s="54"/>
      <c r="M47" s="54"/>
      <c r="N47" s="54"/>
      <c r="O47" s="54"/>
      <c r="P47" s="54"/>
      <c r="Q47" s="7">
        <f t="shared" si="2"/>
        <v>0</v>
      </c>
    </row>
    <row r="48" spans="2:17" x14ac:dyDescent="0.25">
      <c r="B48" s="55">
        <f t="shared" si="1"/>
        <v>40</v>
      </c>
      <c r="C48" s="4"/>
      <c r="D48" s="96"/>
      <c r="E48" s="96"/>
      <c r="F48" s="96"/>
      <c r="G48" s="96"/>
      <c r="H48" s="96"/>
      <c r="I48" s="96"/>
      <c r="J48" s="54"/>
      <c r="K48" s="54"/>
      <c r="L48" s="54"/>
      <c r="M48" s="54"/>
      <c r="N48" s="54"/>
      <c r="O48" s="54"/>
      <c r="P48" s="54"/>
      <c r="Q48" s="7">
        <f t="shared" si="2"/>
        <v>0</v>
      </c>
    </row>
    <row r="49" spans="3:17" x14ac:dyDescent="0.25">
      <c r="C49" s="91"/>
      <c r="D49" s="91"/>
      <c r="E49" s="56"/>
      <c r="H49" s="97" t="s">
        <v>19</v>
      </c>
      <c r="I49" s="97"/>
      <c r="J49" s="57">
        <f t="shared" ref="J49:Q49" si="3">COUNTIF(J9:J48,"&gt;=70")</f>
        <v>0</v>
      </c>
      <c r="K49" s="57">
        <f t="shared" si="3"/>
        <v>0</v>
      </c>
      <c r="L49" s="57">
        <f t="shared" si="3"/>
        <v>0</v>
      </c>
      <c r="M49" s="57">
        <f t="shared" si="3"/>
        <v>0</v>
      </c>
      <c r="N49" s="57">
        <f t="shared" si="3"/>
        <v>0</v>
      </c>
      <c r="O49" s="57">
        <f t="shared" si="3"/>
        <v>0</v>
      </c>
      <c r="P49" s="57">
        <f t="shared" si="3"/>
        <v>0</v>
      </c>
      <c r="Q49" s="17">
        <f t="shared" si="3"/>
        <v>0</v>
      </c>
    </row>
    <row r="50" spans="3:17" x14ac:dyDescent="0.25">
      <c r="C50" s="91"/>
      <c r="D50" s="91"/>
      <c r="E50" s="12"/>
      <c r="H50" s="94" t="s">
        <v>20</v>
      </c>
      <c r="I50" s="94"/>
      <c r="J50" s="58">
        <f t="shared" ref="J50:Q50" si="4">COUNTIF(J9:J48,"&lt;70")</f>
        <v>20</v>
      </c>
      <c r="K50" s="58">
        <f t="shared" si="4"/>
        <v>20</v>
      </c>
      <c r="L50" s="58">
        <f t="shared" si="4"/>
        <v>20</v>
      </c>
      <c r="M50" s="58">
        <f t="shared" si="4"/>
        <v>20</v>
      </c>
      <c r="N50" s="58">
        <f t="shared" si="4"/>
        <v>20</v>
      </c>
      <c r="O50" s="58">
        <f t="shared" si="4"/>
        <v>20</v>
      </c>
      <c r="P50" s="58">
        <f t="shared" si="4"/>
        <v>20</v>
      </c>
      <c r="Q50" s="58">
        <f t="shared" si="4"/>
        <v>40</v>
      </c>
    </row>
    <row r="51" spans="3:17" x14ac:dyDescent="0.25">
      <c r="C51" s="91"/>
      <c r="D51" s="91"/>
      <c r="E51" s="91"/>
      <c r="H51" s="94" t="s">
        <v>21</v>
      </c>
      <c r="I51" s="94"/>
      <c r="J51" s="58">
        <f t="shared" ref="J51:Q51" si="5">COUNT(J9:J48)</f>
        <v>20</v>
      </c>
      <c r="K51" s="58">
        <f t="shared" si="5"/>
        <v>20</v>
      </c>
      <c r="L51" s="58">
        <f t="shared" si="5"/>
        <v>20</v>
      </c>
      <c r="M51" s="58">
        <f t="shared" si="5"/>
        <v>20</v>
      </c>
      <c r="N51" s="58">
        <f t="shared" si="5"/>
        <v>20</v>
      </c>
      <c r="O51" s="58">
        <f t="shared" si="5"/>
        <v>20</v>
      </c>
      <c r="P51" s="58">
        <f t="shared" si="5"/>
        <v>20</v>
      </c>
      <c r="Q51" s="58">
        <f t="shared" si="5"/>
        <v>40</v>
      </c>
    </row>
    <row r="52" spans="3:17" x14ac:dyDescent="0.25">
      <c r="C52" s="91"/>
      <c r="D52" s="91"/>
      <c r="E52" s="56"/>
      <c r="F52" s="5"/>
      <c r="H52" s="95" t="s">
        <v>16</v>
      </c>
      <c r="I52" s="95"/>
      <c r="J52" s="15">
        <f>J49/J51</f>
        <v>0</v>
      </c>
      <c r="K52" s="16">
        <f t="shared" ref="K52:Q52" si="6">K49/K51</f>
        <v>0</v>
      </c>
      <c r="L52" s="16">
        <f t="shared" si="6"/>
        <v>0</v>
      </c>
      <c r="M52" s="16">
        <f t="shared" si="6"/>
        <v>0</v>
      </c>
      <c r="N52" s="16">
        <f t="shared" si="6"/>
        <v>0</v>
      </c>
      <c r="O52" s="16">
        <f t="shared" si="6"/>
        <v>0</v>
      </c>
      <c r="P52" s="16">
        <f t="shared" si="6"/>
        <v>0</v>
      </c>
      <c r="Q52" s="16">
        <f t="shared" si="6"/>
        <v>0</v>
      </c>
    </row>
    <row r="53" spans="3:17" x14ac:dyDescent="0.25">
      <c r="C53" s="91"/>
      <c r="D53" s="91"/>
      <c r="E53" s="56"/>
      <c r="F53" s="5"/>
      <c r="H53" s="95" t="s">
        <v>17</v>
      </c>
      <c r="I53" s="95"/>
      <c r="J53" s="15">
        <f>J50/J51</f>
        <v>1</v>
      </c>
      <c r="K53" s="15">
        <f t="shared" ref="K53:Q53" si="7">K50/K51</f>
        <v>1</v>
      </c>
      <c r="L53" s="16">
        <f t="shared" si="7"/>
        <v>1</v>
      </c>
      <c r="M53" s="16">
        <f t="shared" si="7"/>
        <v>1</v>
      </c>
      <c r="N53" s="16">
        <f t="shared" si="7"/>
        <v>1</v>
      </c>
      <c r="O53" s="16">
        <f t="shared" si="7"/>
        <v>1</v>
      </c>
      <c r="P53" s="16">
        <f t="shared" si="7"/>
        <v>1</v>
      </c>
      <c r="Q53" s="16">
        <f t="shared" si="7"/>
        <v>1</v>
      </c>
    </row>
    <row r="54" spans="3:17" x14ac:dyDescent="0.25">
      <c r="C54" s="91"/>
      <c r="D54" s="91"/>
      <c r="E54" s="12"/>
      <c r="F54" s="5"/>
    </row>
    <row r="55" spans="3:17" x14ac:dyDescent="0.25">
      <c r="C55" s="56"/>
      <c r="D55" s="56"/>
      <c r="E55" s="12"/>
      <c r="F55" s="5"/>
    </row>
    <row r="56" spans="3:17" x14ac:dyDescent="0.25">
      <c r="J56" s="92" t="s">
        <v>24</v>
      </c>
      <c r="K56" s="92"/>
      <c r="L56" s="92"/>
      <c r="M56" s="92"/>
      <c r="N56" s="92"/>
      <c r="O56" s="92"/>
      <c r="P56" s="92"/>
    </row>
    <row r="57" spans="3:17" x14ac:dyDescent="0.25">
      <c r="J57" s="93" t="s">
        <v>18</v>
      </c>
      <c r="K57" s="93"/>
      <c r="L57" s="93"/>
      <c r="M57" s="93"/>
      <c r="N57" s="93"/>
      <c r="O57" s="93"/>
      <c r="P57" s="93"/>
    </row>
  </sheetData>
  <mergeCells count="28">
    <mergeCell ref="D6:G6"/>
    <mergeCell ref="I6:J6"/>
    <mergeCell ref="K6:P6"/>
    <mergeCell ref="B2:P2"/>
    <mergeCell ref="C3:P3"/>
    <mergeCell ref="D4:G4"/>
    <mergeCell ref="J4:K4"/>
    <mergeCell ref="N4:O4"/>
    <mergeCell ref="D43:I43"/>
    <mergeCell ref="D44:I44"/>
    <mergeCell ref="D45:I45"/>
    <mergeCell ref="D46:I46"/>
    <mergeCell ref="D8:I8"/>
    <mergeCell ref="D47:I47"/>
    <mergeCell ref="D48:I48"/>
    <mergeCell ref="C49:D49"/>
    <mergeCell ref="H49:I49"/>
    <mergeCell ref="C50:D50"/>
    <mergeCell ref="H50:I50"/>
    <mergeCell ref="C54:D54"/>
    <mergeCell ref="J56:P56"/>
    <mergeCell ref="J57:P57"/>
    <mergeCell ref="C51:E51"/>
    <mergeCell ref="H51:I51"/>
    <mergeCell ref="C52:D52"/>
    <mergeCell ref="H52:I52"/>
    <mergeCell ref="C53:D53"/>
    <mergeCell ref="H53:I53"/>
  </mergeCells>
  <conditionalFormatting sqref="J9:O35">
    <cfRule type="cellIs" dxfId="8" priority="2" operator="greaterThan">
      <formula>69</formula>
    </cfRule>
  </conditionalFormatting>
  <hyperlinks>
    <hyperlink ref="C12" r:id="rId1" display="mailto:241u0149@alumno.itssat.edu.mx" xr:uid="{73A2BE52-5F38-4339-9664-D54A450B530E}"/>
    <hyperlink ref="C23" r:id="rId2" display="241U0631@alumno.itssat.edu.mx" xr:uid="{3F7B4E29-92CF-4B47-A263-F158F469039A}"/>
  </hyperlinks>
  <pageMargins left="0.23622047244094491" right="0.23622047244094491" top="0.74803149606299213" bottom="0.74803149606299213" header="0.31496062992125984" footer="0.31496062992125984"/>
  <pageSetup scale="75" orientation="portrait"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57"/>
  <sheetViews>
    <sheetView topLeftCell="A24" zoomScale="136" zoomScaleNormal="84" workbookViewId="0">
      <selection activeCell="J9" sqref="J9:J2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8" width="7.7109375" customWidth="1"/>
    <col min="9" max="9" width="7.85546875" customWidth="1"/>
    <col min="10" max="10" width="7.140625" customWidth="1"/>
    <col min="11" max="11" width="5.7109375" style="68" customWidth="1"/>
    <col min="12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103" t="s">
        <v>9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"/>
      <c r="R2" s="1"/>
    </row>
    <row r="3" spans="2:18" x14ac:dyDescent="0.25">
      <c r="C3" s="104" t="s">
        <v>8</v>
      </c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1"/>
      <c r="R3" s="11"/>
    </row>
    <row r="4" spans="2:18" x14ac:dyDescent="0.25">
      <c r="C4" t="s">
        <v>0</v>
      </c>
      <c r="D4" s="105" t="s">
        <v>170</v>
      </c>
      <c r="E4" s="105"/>
      <c r="F4" s="105"/>
      <c r="G4" s="105"/>
      <c r="I4" t="s">
        <v>1</v>
      </c>
      <c r="J4" s="100" t="s">
        <v>171</v>
      </c>
      <c r="K4" s="100"/>
      <c r="M4" t="s">
        <v>2</v>
      </c>
      <c r="N4" s="106">
        <v>45561</v>
      </c>
      <c r="O4" s="106"/>
    </row>
    <row r="5" spans="2:18" ht="6.75" customHeight="1" x14ac:dyDescent="0.25"/>
    <row r="6" spans="2:18" x14ac:dyDescent="0.25">
      <c r="C6" t="s">
        <v>3</v>
      </c>
      <c r="D6" s="100" t="s">
        <v>104</v>
      </c>
      <c r="E6" s="100"/>
      <c r="F6" s="100"/>
      <c r="G6" s="100"/>
      <c r="I6" s="101" t="s">
        <v>22</v>
      </c>
      <c r="J6" s="101"/>
      <c r="K6" s="102" t="s">
        <v>24</v>
      </c>
      <c r="L6" s="102"/>
      <c r="M6" s="102"/>
      <c r="N6" s="102"/>
      <c r="O6" s="102"/>
      <c r="P6" s="102"/>
    </row>
    <row r="7" spans="2:18" ht="11.25" customHeight="1" x14ac:dyDescent="0.25"/>
    <row r="8" spans="2:18" x14ac:dyDescent="0.25">
      <c r="B8" s="2" t="s">
        <v>4</v>
      </c>
      <c r="C8" s="2" t="s">
        <v>6</v>
      </c>
      <c r="D8" s="99" t="s">
        <v>5</v>
      </c>
      <c r="E8" s="99"/>
      <c r="F8" s="99"/>
      <c r="G8" s="99"/>
      <c r="H8" s="99"/>
      <c r="I8" s="99"/>
      <c r="J8" s="80" t="s">
        <v>7</v>
      </c>
      <c r="K8" s="68" t="s">
        <v>10</v>
      </c>
      <c r="L8" s="66" t="s">
        <v>11</v>
      </c>
      <c r="M8" s="10" t="s">
        <v>12</v>
      </c>
      <c r="N8" s="10" t="s">
        <v>13</v>
      </c>
      <c r="O8" s="10" t="s">
        <v>14</v>
      </c>
      <c r="P8" s="10" t="s">
        <v>15</v>
      </c>
      <c r="Q8" s="6" t="s">
        <v>23</v>
      </c>
    </row>
    <row r="9" spans="2:18" x14ac:dyDescent="0.25">
      <c r="B9" s="9">
        <v>1</v>
      </c>
      <c r="C9" s="67" t="s">
        <v>133</v>
      </c>
      <c r="D9" s="29" t="s">
        <v>134</v>
      </c>
      <c r="E9" s="29"/>
      <c r="F9" s="29"/>
      <c r="G9" s="29"/>
      <c r="H9" s="67"/>
      <c r="I9" s="29"/>
      <c r="J9" s="81">
        <f>SUM(H9:I9)</f>
        <v>0</v>
      </c>
      <c r="K9" s="26">
        <v>0</v>
      </c>
      <c r="L9" s="72">
        <v>0</v>
      </c>
      <c r="M9" s="54">
        <v>0</v>
      </c>
      <c r="N9" s="54">
        <v>0</v>
      </c>
      <c r="O9" s="10">
        <v>0</v>
      </c>
      <c r="P9" s="10">
        <v>0</v>
      </c>
      <c r="Q9" s="7">
        <f>SUM(J9:P9)/5</f>
        <v>0</v>
      </c>
    </row>
    <row r="10" spans="2:18" x14ac:dyDescent="0.25">
      <c r="B10" s="9">
        <f>B9+1</f>
        <v>2</v>
      </c>
      <c r="C10" s="67" t="s">
        <v>135</v>
      </c>
      <c r="D10" s="29" t="s">
        <v>136</v>
      </c>
      <c r="E10" s="29"/>
      <c r="F10" s="29"/>
      <c r="G10" s="29"/>
      <c r="H10" s="67"/>
      <c r="I10" s="29"/>
      <c r="J10" s="81">
        <v>74</v>
      </c>
      <c r="K10" s="113">
        <v>80</v>
      </c>
      <c r="L10" s="72">
        <v>0</v>
      </c>
      <c r="M10" s="54">
        <v>0</v>
      </c>
      <c r="N10" s="54">
        <v>0</v>
      </c>
      <c r="O10" s="10">
        <v>0</v>
      </c>
      <c r="P10" s="10">
        <v>0</v>
      </c>
      <c r="Q10" s="7">
        <f t="shared" ref="Q10:Q21" si="0">SUM(J10:P10)/5</f>
        <v>30.8</v>
      </c>
    </row>
    <row r="11" spans="2:18" x14ac:dyDescent="0.25">
      <c r="B11" s="9">
        <f t="shared" ref="B11:B48" si="1">B10+1</f>
        <v>3</v>
      </c>
      <c r="C11" s="67" t="s">
        <v>137</v>
      </c>
      <c r="D11" s="29" t="s">
        <v>138</v>
      </c>
      <c r="E11" s="29"/>
      <c r="F11" s="29"/>
      <c r="G11" s="29"/>
      <c r="H11" s="67"/>
      <c r="I11" s="29"/>
      <c r="J11" s="81">
        <v>74</v>
      </c>
      <c r="K11" s="113">
        <v>90</v>
      </c>
      <c r="L11" s="72">
        <v>0</v>
      </c>
      <c r="M11" s="54">
        <v>0</v>
      </c>
      <c r="N11" s="54">
        <v>0</v>
      </c>
      <c r="O11" s="10">
        <v>0</v>
      </c>
      <c r="P11" s="10">
        <v>0</v>
      </c>
      <c r="Q11" s="7">
        <f t="shared" si="0"/>
        <v>32.799999999999997</v>
      </c>
    </row>
    <row r="12" spans="2:18" x14ac:dyDescent="0.25">
      <c r="B12" s="9">
        <f t="shared" si="1"/>
        <v>4</v>
      </c>
      <c r="C12" s="67" t="s">
        <v>139</v>
      </c>
      <c r="D12" s="29" t="s">
        <v>140</v>
      </c>
      <c r="E12" s="29"/>
      <c r="F12" s="29"/>
      <c r="G12" s="29"/>
      <c r="H12" s="67"/>
      <c r="I12" s="29"/>
      <c r="J12" s="81">
        <v>77</v>
      </c>
      <c r="K12" s="113">
        <v>85</v>
      </c>
      <c r="L12" s="72">
        <v>0</v>
      </c>
      <c r="M12" s="54">
        <v>0</v>
      </c>
      <c r="N12" s="54">
        <v>0</v>
      </c>
      <c r="O12" s="10">
        <v>0</v>
      </c>
      <c r="P12" s="10">
        <v>0</v>
      </c>
      <c r="Q12" s="7">
        <f t="shared" si="0"/>
        <v>32.4</v>
      </c>
    </row>
    <row r="13" spans="2:18" x14ac:dyDescent="0.25">
      <c r="B13" s="9">
        <f t="shared" si="1"/>
        <v>5</v>
      </c>
      <c r="C13" s="67" t="s">
        <v>141</v>
      </c>
      <c r="D13" s="29" t="s">
        <v>142</v>
      </c>
      <c r="E13" s="29"/>
      <c r="F13" s="29"/>
      <c r="G13" s="29"/>
      <c r="H13" s="67"/>
      <c r="I13" s="29"/>
      <c r="J13" s="81">
        <v>0</v>
      </c>
      <c r="K13" s="113">
        <v>0</v>
      </c>
      <c r="L13" s="72">
        <v>0</v>
      </c>
      <c r="M13" s="54">
        <v>0</v>
      </c>
      <c r="N13" s="54">
        <v>0</v>
      </c>
      <c r="O13" s="10">
        <v>0</v>
      </c>
      <c r="P13" s="10">
        <v>0</v>
      </c>
      <c r="Q13" s="7">
        <f t="shared" si="0"/>
        <v>0</v>
      </c>
    </row>
    <row r="14" spans="2:18" x14ac:dyDescent="0.25">
      <c r="B14" s="9">
        <f t="shared" si="1"/>
        <v>6</v>
      </c>
      <c r="C14" s="67" t="s">
        <v>143</v>
      </c>
      <c r="D14" s="29" t="s">
        <v>144</v>
      </c>
      <c r="E14" s="29"/>
      <c r="F14" s="29"/>
      <c r="G14" s="29"/>
      <c r="H14" s="67"/>
      <c r="I14" s="29"/>
      <c r="J14" s="81">
        <v>85</v>
      </c>
      <c r="K14" s="113">
        <v>70</v>
      </c>
      <c r="L14" s="72">
        <v>0</v>
      </c>
      <c r="M14" s="54">
        <v>0</v>
      </c>
      <c r="N14" s="54">
        <v>0</v>
      </c>
      <c r="O14" s="10">
        <v>0</v>
      </c>
      <c r="P14" s="10">
        <v>0</v>
      </c>
      <c r="Q14" s="7">
        <f t="shared" si="0"/>
        <v>31</v>
      </c>
    </row>
    <row r="15" spans="2:18" x14ac:dyDescent="0.25">
      <c r="B15" s="9">
        <f t="shared" si="1"/>
        <v>7</v>
      </c>
      <c r="C15" s="67" t="s">
        <v>145</v>
      </c>
      <c r="D15" s="29" t="s">
        <v>54</v>
      </c>
      <c r="E15" s="29"/>
      <c r="F15" s="29"/>
      <c r="G15" s="29"/>
      <c r="H15" s="67"/>
      <c r="I15" s="29"/>
      <c r="J15" s="81">
        <f t="shared" ref="J15:J25" si="2">SUM(H15:I15)</f>
        <v>0</v>
      </c>
      <c r="K15" s="113">
        <v>0</v>
      </c>
      <c r="L15" s="72">
        <v>0</v>
      </c>
      <c r="M15" s="54">
        <v>0</v>
      </c>
      <c r="N15" s="54">
        <v>0</v>
      </c>
      <c r="O15" s="10">
        <v>0</v>
      </c>
      <c r="P15" s="10">
        <v>0</v>
      </c>
      <c r="Q15" s="7">
        <f t="shared" si="0"/>
        <v>0</v>
      </c>
    </row>
    <row r="16" spans="2:18" x14ac:dyDescent="0.25">
      <c r="B16" s="9">
        <f t="shared" si="1"/>
        <v>8</v>
      </c>
      <c r="C16" s="67" t="s">
        <v>146</v>
      </c>
      <c r="D16" s="29" t="s">
        <v>147</v>
      </c>
      <c r="E16" s="29"/>
      <c r="F16" s="29"/>
      <c r="G16" s="29"/>
      <c r="H16" s="67"/>
      <c r="J16" s="81">
        <v>75</v>
      </c>
      <c r="K16" s="113">
        <v>80</v>
      </c>
      <c r="L16" s="72">
        <v>0</v>
      </c>
      <c r="M16" s="54">
        <v>0</v>
      </c>
      <c r="N16" s="54">
        <v>0</v>
      </c>
      <c r="O16" s="10">
        <v>0</v>
      </c>
      <c r="P16" s="10">
        <v>0</v>
      </c>
      <c r="Q16" s="7">
        <f t="shared" si="0"/>
        <v>31</v>
      </c>
    </row>
    <row r="17" spans="2:17" x14ac:dyDescent="0.25">
      <c r="B17" s="9">
        <f t="shared" si="1"/>
        <v>9</v>
      </c>
      <c r="C17" s="67" t="s">
        <v>148</v>
      </c>
      <c r="D17" s="29" t="s">
        <v>149</v>
      </c>
      <c r="E17" s="29"/>
      <c r="F17" s="29"/>
      <c r="G17" s="29"/>
      <c r="H17" s="67"/>
      <c r="I17" s="29"/>
      <c r="J17" s="81">
        <v>82</v>
      </c>
      <c r="K17" s="113">
        <v>80</v>
      </c>
      <c r="L17" s="72">
        <v>0</v>
      </c>
      <c r="M17" s="54">
        <v>0</v>
      </c>
      <c r="N17" s="54">
        <v>0</v>
      </c>
      <c r="O17" s="10">
        <v>0</v>
      </c>
      <c r="P17" s="10">
        <v>0</v>
      </c>
      <c r="Q17" s="7">
        <f t="shared" si="0"/>
        <v>32.4</v>
      </c>
    </row>
    <row r="18" spans="2:17" x14ac:dyDescent="0.25">
      <c r="B18" s="9">
        <f t="shared" si="1"/>
        <v>10</v>
      </c>
      <c r="C18" s="67" t="s">
        <v>150</v>
      </c>
      <c r="D18" s="29" t="s">
        <v>55</v>
      </c>
      <c r="E18" s="29"/>
      <c r="F18" s="29"/>
      <c r="G18" s="29"/>
      <c r="H18" s="67"/>
      <c r="I18" s="59"/>
      <c r="J18" s="81">
        <v>70</v>
      </c>
      <c r="K18" s="113">
        <v>0</v>
      </c>
      <c r="L18" s="72">
        <v>0</v>
      </c>
      <c r="M18" s="54">
        <v>0</v>
      </c>
      <c r="N18" s="54">
        <v>0</v>
      </c>
      <c r="O18" s="10">
        <v>0</v>
      </c>
      <c r="P18" s="10">
        <v>0</v>
      </c>
      <c r="Q18" s="7">
        <f t="shared" si="0"/>
        <v>14</v>
      </c>
    </row>
    <row r="19" spans="2:17" x14ac:dyDescent="0.25">
      <c r="B19" s="9">
        <f t="shared" si="1"/>
        <v>11</v>
      </c>
      <c r="C19" s="67" t="s">
        <v>151</v>
      </c>
      <c r="D19" s="29" t="s">
        <v>57</v>
      </c>
      <c r="E19" s="29"/>
      <c r="F19" s="29"/>
      <c r="G19" s="29"/>
      <c r="H19" s="67"/>
      <c r="I19" s="29"/>
      <c r="J19" s="81">
        <f t="shared" si="2"/>
        <v>0</v>
      </c>
      <c r="K19" s="113">
        <v>0</v>
      </c>
      <c r="L19" s="72">
        <v>0</v>
      </c>
      <c r="M19" s="54">
        <v>0</v>
      </c>
      <c r="N19" s="54">
        <v>0</v>
      </c>
      <c r="O19" s="10">
        <v>0</v>
      </c>
      <c r="P19" s="10">
        <v>0</v>
      </c>
      <c r="Q19" s="7">
        <f t="shared" si="0"/>
        <v>0</v>
      </c>
    </row>
    <row r="20" spans="2:17" x14ac:dyDescent="0.25">
      <c r="B20" s="9">
        <f t="shared" si="1"/>
        <v>12</v>
      </c>
      <c r="C20" s="67" t="s">
        <v>152</v>
      </c>
      <c r="D20" s="29" t="s">
        <v>153</v>
      </c>
      <c r="E20" s="29"/>
      <c r="F20" s="29"/>
      <c r="G20" s="29"/>
      <c r="H20" s="67"/>
      <c r="I20" s="29"/>
      <c r="J20" s="81">
        <v>70</v>
      </c>
      <c r="K20" s="113">
        <v>80</v>
      </c>
      <c r="L20" s="72">
        <v>0</v>
      </c>
      <c r="M20" s="54">
        <v>0</v>
      </c>
      <c r="N20" s="54">
        <v>0</v>
      </c>
      <c r="O20" s="10">
        <v>0</v>
      </c>
      <c r="P20" s="10">
        <v>0</v>
      </c>
      <c r="Q20" s="7">
        <f t="shared" si="0"/>
        <v>30</v>
      </c>
    </row>
    <row r="21" spans="2:17" x14ac:dyDescent="0.25">
      <c r="B21" s="9">
        <f t="shared" si="1"/>
        <v>13</v>
      </c>
      <c r="C21" s="67" t="s">
        <v>154</v>
      </c>
      <c r="D21" s="29" t="s">
        <v>155</v>
      </c>
      <c r="E21" s="29"/>
      <c r="F21" s="29"/>
      <c r="G21" s="29"/>
      <c r="H21" s="67"/>
      <c r="I21" s="29"/>
      <c r="J21" s="81">
        <v>77</v>
      </c>
      <c r="K21" s="113">
        <v>70</v>
      </c>
      <c r="L21" s="72">
        <v>0</v>
      </c>
      <c r="M21" s="54">
        <v>0</v>
      </c>
      <c r="N21" s="54">
        <v>0</v>
      </c>
      <c r="O21" s="10">
        <v>0</v>
      </c>
      <c r="P21" s="10">
        <v>0</v>
      </c>
      <c r="Q21" s="7">
        <f t="shared" si="0"/>
        <v>29.4</v>
      </c>
    </row>
    <row r="22" spans="2:17" x14ac:dyDescent="0.25">
      <c r="B22" s="9">
        <f t="shared" si="1"/>
        <v>14</v>
      </c>
      <c r="C22" s="67" t="s">
        <v>156</v>
      </c>
      <c r="D22" s="29" t="s">
        <v>60</v>
      </c>
      <c r="E22" s="29"/>
      <c r="F22" s="29"/>
      <c r="G22" s="29"/>
      <c r="H22" s="67"/>
      <c r="I22" s="29"/>
      <c r="J22" s="81">
        <f t="shared" si="2"/>
        <v>0</v>
      </c>
      <c r="K22" s="113">
        <v>0</v>
      </c>
      <c r="L22" s="72">
        <v>0</v>
      </c>
      <c r="M22" s="54">
        <v>0</v>
      </c>
      <c r="N22" s="54">
        <v>0</v>
      </c>
      <c r="O22" s="54">
        <v>0</v>
      </c>
      <c r="P22" s="54">
        <v>0</v>
      </c>
      <c r="Q22" s="7">
        <f t="shared" ref="Q22:Q42" si="3">SUM(J22:P22)/5</f>
        <v>0</v>
      </c>
    </row>
    <row r="23" spans="2:17" x14ac:dyDescent="0.25">
      <c r="B23" s="9">
        <f t="shared" si="1"/>
        <v>15</v>
      </c>
      <c r="C23" s="67" t="s">
        <v>157</v>
      </c>
      <c r="D23" s="29" t="s">
        <v>158</v>
      </c>
      <c r="E23" s="29"/>
      <c r="F23" s="29"/>
      <c r="G23" s="29"/>
      <c r="H23" s="67"/>
      <c r="I23" s="29"/>
      <c r="J23" s="81">
        <v>79</v>
      </c>
      <c r="K23" s="113">
        <v>70</v>
      </c>
      <c r="L23" s="72">
        <v>0</v>
      </c>
      <c r="M23" s="54">
        <v>0</v>
      </c>
      <c r="N23" s="54">
        <v>0</v>
      </c>
      <c r="O23" s="54">
        <v>0</v>
      </c>
      <c r="P23" s="54">
        <v>0</v>
      </c>
      <c r="Q23" s="7">
        <f t="shared" si="3"/>
        <v>29.8</v>
      </c>
    </row>
    <row r="24" spans="2:17" x14ac:dyDescent="0.25">
      <c r="B24" s="9">
        <f t="shared" si="1"/>
        <v>16</v>
      </c>
      <c r="C24" s="67" t="s">
        <v>159</v>
      </c>
      <c r="D24" s="29" t="s">
        <v>61</v>
      </c>
      <c r="E24" s="29"/>
      <c r="F24" s="29"/>
      <c r="G24" s="29"/>
      <c r="H24" s="67"/>
      <c r="I24" s="29"/>
      <c r="J24" s="81">
        <f t="shared" si="2"/>
        <v>0</v>
      </c>
      <c r="K24" s="113">
        <v>0</v>
      </c>
      <c r="L24" s="72">
        <v>0</v>
      </c>
      <c r="M24" s="54">
        <v>0</v>
      </c>
      <c r="N24" s="54">
        <v>0</v>
      </c>
      <c r="O24" s="54">
        <v>0</v>
      </c>
      <c r="P24" s="54">
        <v>0</v>
      </c>
      <c r="Q24" s="7">
        <f t="shared" si="3"/>
        <v>0</v>
      </c>
    </row>
    <row r="25" spans="2:17" x14ac:dyDescent="0.25">
      <c r="B25" s="9">
        <f t="shared" si="1"/>
        <v>17</v>
      </c>
      <c r="C25" s="67" t="s">
        <v>160</v>
      </c>
      <c r="D25" s="29" t="s">
        <v>161</v>
      </c>
      <c r="E25" s="29"/>
      <c r="F25" s="29"/>
      <c r="G25" s="29"/>
      <c r="H25" s="67"/>
      <c r="I25" s="29"/>
      <c r="J25" s="81">
        <f t="shared" si="2"/>
        <v>0</v>
      </c>
      <c r="K25" s="113">
        <v>0</v>
      </c>
      <c r="L25" s="72">
        <v>0</v>
      </c>
      <c r="M25" s="54">
        <v>0</v>
      </c>
      <c r="N25" s="54">
        <v>0</v>
      </c>
      <c r="O25" s="54">
        <v>0</v>
      </c>
      <c r="P25" s="54">
        <v>0</v>
      </c>
      <c r="Q25" s="7">
        <f t="shared" si="3"/>
        <v>0</v>
      </c>
    </row>
    <row r="26" spans="2:17" x14ac:dyDescent="0.25">
      <c r="B26" s="9">
        <f t="shared" si="1"/>
        <v>18</v>
      </c>
      <c r="C26" s="67" t="s">
        <v>162</v>
      </c>
      <c r="D26" s="29" t="s">
        <v>163</v>
      </c>
      <c r="E26" s="29"/>
      <c r="F26" s="29"/>
      <c r="G26" s="29"/>
      <c r="H26" s="67"/>
      <c r="I26" s="29"/>
      <c r="J26" s="81">
        <v>0</v>
      </c>
      <c r="K26" s="113">
        <v>70</v>
      </c>
      <c r="L26" s="72">
        <v>0</v>
      </c>
      <c r="M26" s="54">
        <v>0</v>
      </c>
      <c r="N26" s="54">
        <v>0</v>
      </c>
      <c r="O26" s="54">
        <v>0</v>
      </c>
      <c r="P26" s="54">
        <v>0</v>
      </c>
      <c r="Q26" s="7">
        <f t="shared" si="3"/>
        <v>14</v>
      </c>
    </row>
    <row r="27" spans="2:17" x14ac:dyDescent="0.25">
      <c r="B27" s="9">
        <f t="shared" si="1"/>
        <v>19</v>
      </c>
      <c r="C27" s="67" t="s">
        <v>164</v>
      </c>
      <c r="D27" s="29" t="s">
        <v>165</v>
      </c>
      <c r="E27" s="29"/>
      <c r="F27" s="29"/>
      <c r="G27" s="29"/>
      <c r="H27" s="67"/>
      <c r="I27" s="29"/>
      <c r="J27" s="81">
        <v>80</v>
      </c>
      <c r="K27" s="113">
        <v>85</v>
      </c>
      <c r="L27" s="72">
        <v>0</v>
      </c>
      <c r="M27" s="54">
        <v>0</v>
      </c>
      <c r="N27" s="54">
        <v>0</v>
      </c>
      <c r="O27" s="54">
        <v>0</v>
      </c>
      <c r="P27" s="54">
        <v>0</v>
      </c>
      <c r="Q27" s="7">
        <f t="shared" si="3"/>
        <v>33</v>
      </c>
    </row>
    <row r="28" spans="2:17" x14ac:dyDescent="0.25">
      <c r="B28" s="9">
        <f t="shared" si="1"/>
        <v>20</v>
      </c>
      <c r="C28" s="67" t="s">
        <v>166</v>
      </c>
      <c r="D28" s="29" t="s">
        <v>167</v>
      </c>
      <c r="E28" s="29"/>
      <c r="F28" s="29"/>
      <c r="G28" s="29"/>
      <c r="H28" s="67"/>
      <c r="I28" s="29"/>
      <c r="J28" s="81">
        <v>80</v>
      </c>
      <c r="K28" s="113">
        <v>85</v>
      </c>
      <c r="L28" s="72">
        <v>0</v>
      </c>
      <c r="M28" s="54">
        <v>0</v>
      </c>
      <c r="N28" s="54">
        <v>0</v>
      </c>
      <c r="O28" s="54">
        <v>0</v>
      </c>
      <c r="P28" s="54">
        <v>0</v>
      </c>
      <c r="Q28" s="7">
        <f t="shared" si="3"/>
        <v>33</v>
      </c>
    </row>
    <row r="29" spans="2:17" ht="18.75" x14ac:dyDescent="0.4">
      <c r="B29" s="9">
        <f t="shared" si="1"/>
        <v>21</v>
      </c>
      <c r="C29" s="67" t="s">
        <v>168</v>
      </c>
      <c r="D29" s="29" t="s">
        <v>169</v>
      </c>
      <c r="E29" s="29"/>
      <c r="F29" s="29"/>
      <c r="G29" s="29"/>
      <c r="H29" s="67"/>
      <c r="I29" s="29"/>
      <c r="J29" s="81">
        <v>80</v>
      </c>
      <c r="K29" s="112">
        <v>70</v>
      </c>
      <c r="L29" s="72">
        <v>0</v>
      </c>
      <c r="M29" s="54">
        <v>0</v>
      </c>
      <c r="N29" s="54">
        <v>0</v>
      </c>
      <c r="O29" s="54">
        <v>0</v>
      </c>
      <c r="P29" s="54">
        <v>0</v>
      </c>
      <c r="Q29" s="7">
        <f t="shared" si="3"/>
        <v>30</v>
      </c>
    </row>
    <row r="30" spans="2:17" x14ac:dyDescent="0.25">
      <c r="B30" s="9"/>
      <c r="C30" s="67"/>
      <c r="D30" s="29"/>
      <c r="E30" s="29"/>
      <c r="F30" s="29"/>
      <c r="G30" s="29"/>
      <c r="H30" s="67"/>
      <c r="I30" s="29"/>
      <c r="J30" s="82"/>
      <c r="L30" s="66"/>
      <c r="M30" s="54"/>
      <c r="N30" s="54"/>
      <c r="O30" s="54"/>
      <c r="P30" s="54"/>
      <c r="Q30" s="7">
        <f t="shared" si="3"/>
        <v>0</v>
      </c>
    </row>
    <row r="31" spans="2:17" x14ac:dyDescent="0.25">
      <c r="B31" s="9"/>
      <c r="C31" s="67"/>
      <c r="D31" s="29"/>
      <c r="E31" s="29"/>
      <c r="F31" s="29"/>
      <c r="G31" s="29"/>
      <c r="H31" s="67"/>
      <c r="I31" s="29"/>
      <c r="J31" s="82"/>
      <c r="L31" s="66"/>
      <c r="M31" s="54"/>
      <c r="N31" s="54"/>
      <c r="O31" s="54"/>
      <c r="P31" s="54"/>
      <c r="Q31" s="7">
        <f t="shared" si="3"/>
        <v>0</v>
      </c>
    </row>
    <row r="32" spans="2:17" x14ac:dyDescent="0.25">
      <c r="B32" s="9"/>
      <c r="C32" s="67"/>
      <c r="D32" s="29"/>
      <c r="E32" s="29"/>
      <c r="F32" s="29"/>
      <c r="G32" s="29"/>
      <c r="H32" s="67"/>
      <c r="I32" s="29"/>
      <c r="J32" s="82"/>
      <c r="L32" s="66"/>
      <c r="M32" s="54"/>
      <c r="N32" s="54"/>
      <c r="O32" s="54"/>
      <c r="P32" s="54"/>
      <c r="Q32" s="7">
        <f t="shared" si="3"/>
        <v>0</v>
      </c>
    </row>
    <row r="33" spans="2:17" x14ac:dyDescent="0.25">
      <c r="B33" s="9"/>
      <c r="C33" s="67"/>
      <c r="D33" s="29"/>
      <c r="E33" s="29"/>
      <c r="F33" s="29"/>
      <c r="G33" s="29"/>
      <c r="H33" s="67"/>
      <c r="I33" s="29"/>
      <c r="J33" s="82"/>
      <c r="L33" s="66"/>
      <c r="M33" s="54"/>
      <c r="N33" s="54"/>
      <c r="O33" s="54"/>
      <c r="P33" s="54"/>
      <c r="Q33" s="7">
        <f t="shared" si="3"/>
        <v>0</v>
      </c>
    </row>
    <row r="34" spans="2:17" x14ac:dyDescent="0.25">
      <c r="B34" s="9"/>
      <c r="C34" s="67"/>
      <c r="D34" s="29"/>
      <c r="E34" s="29"/>
      <c r="F34" s="29"/>
      <c r="G34" s="29"/>
      <c r="H34" s="67"/>
      <c r="I34" s="29"/>
      <c r="J34" s="82"/>
      <c r="L34" s="66"/>
      <c r="M34" s="54"/>
      <c r="N34" s="54"/>
      <c r="O34" s="54"/>
      <c r="P34" s="54"/>
      <c r="Q34" s="7">
        <f t="shared" si="3"/>
        <v>0</v>
      </c>
    </row>
    <row r="35" spans="2:17" x14ac:dyDescent="0.25">
      <c r="B35" s="9"/>
      <c r="C35" s="67"/>
      <c r="D35" s="29"/>
      <c r="E35" s="29"/>
      <c r="F35" s="29"/>
      <c r="G35" s="29"/>
      <c r="H35" s="67"/>
      <c r="I35" s="29"/>
      <c r="J35" s="82"/>
      <c r="L35" s="66"/>
      <c r="M35" s="54"/>
      <c r="N35" s="54"/>
      <c r="O35" s="54"/>
      <c r="P35" s="54"/>
      <c r="Q35" s="7">
        <f t="shared" si="3"/>
        <v>0</v>
      </c>
    </row>
    <row r="36" spans="2:17" x14ac:dyDescent="0.25">
      <c r="B36" s="9"/>
      <c r="C36" s="67"/>
      <c r="D36" s="29"/>
      <c r="E36" s="29"/>
      <c r="F36" s="29"/>
      <c r="G36" s="29"/>
      <c r="H36" s="29"/>
      <c r="I36" s="29"/>
      <c r="J36" s="82"/>
      <c r="L36" s="66"/>
      <c r="M36" s="54"/>
      <c r="N36" s="54"/>
      <c r="O36" s="54"/>
      <c r="P36" s="54"/>
      <c r="Q36" s="7">
        <f t="shared" si="3"/>
        <v>0</v>
      </c>
    </row>
    <row r="37" spans="2:17" x14ac:dyDescent="0.25">
      <c r="B37" s="9"/>
      <c r="C37" s="67"/>
      <c r="D37" s="29"/>
      <c r="E37" s="29"/>
      <c r="F37" s="29"/>
      <c r="G37" s="29"/>
      <c r="H37" s="29"/>
      <c r="I37" s="29"/>
      <c r="J37" s="82"/>
      <c r="L37" s="66"/>
      <c r="M37" s="54"/>
      <c r="N37" s="54"/>
      <c r="O37" s="54"/>
      <c r="P37" s="54"/>
      <c r="Q37" s="7">
        <f t="shared" si="3"/>
        <v>0</v>
      </c>
    </row>
    <row r="38" spans="2:17" x14ac:dyDescent="0.25">
      <c r="B38" s="9"/>
      <c r="C38" s="67"/>
      <c r="D38" s="29"/>
      <c r="E38" s="29"/>
      <c r="F38" s="29"/>
      <c r="G38" s="29"/>
      <c r="H38" s="29"/>
      <c r="I38" s="29"/>
      <c r="J38" s="82"/>
      <c r="L38" s="66"/>
      <c r="M38" s="54"/>
      <c r="N38" s="54"/>
      <c r="O38" s="54"/>
      <c r="P38" s="54"/>
      <c r="Q38" s="7">
        <f t="shared" si="3"/>
        <v>0</v>
      </c>
    </row>
    <row r="39" spans="2:17" x14ac:dyDescent="0.25">
      <c r="B39" s="9"/>
      <c r="C39" s="67"/>
      <c r="D39" s="29"/>
      <c r="E39" s="29"/>
      <c r="F39" s="29"/>
      <c r="G39" s="29"/>
      <c r="H39" s="29"/>
      <c r="I39" s="29"/>
      <c r="J39" s="82"/>
      <c r="L39" s="66"/>
      <c r="M39" s="54"/>
      <c r="N39" s="54"/>
      <c r="O39" s="54"/>
      <c r="P39" s="54"/>
      <c r="Q39" s="7">
        <f t="shared" si="3"/>
        <v>0</v>
      </c>
    </row>
    <row r="40" spans="2:17" x14ac:dyDescent="0.25">
      <c r="B40" s="9"/>
      <c r="C40" s="67"/>
      <c r="D40" s="29"/>
      <c r="E40" s="29"/>
      <c r="F40" s="29"/>
      <c r="G40" s="29"/>
      <c r="H40" s="29"/>
      <c r="I40" s="29"/>
      <c r="J40" s="82"/>
      <c r="L40" s="66"/>
      <c r="M40" s="54"/>
      <c r="N40" s="54"/>
      <c r="O40" s="54"/>
      <c r="P40" s="54"/>
      <c r="Q40" s="7">
        <f t="shared" si="3"/>
        <v>0</v>
      </c>
    </row>
    <row r="41" spans="2:17" x14ac:dyDescent="0.25">
      <c r="B41" s="9"/>
      <c r="C41" s="67"/>
      <c r="D41" s="29"/>
      <c r="E41" s="29"/>
      <c r="F41" s="29"/>
      <c r="G41" s="29"/>
      <c r="H41" s="29"/>
      <c r="I41" s="29"/>
      <c r="J41" s="82"/>
      <c r="L41" s="66"/>
      <c r="M41" s="54"/>
      <c r="N41" s="54"/>
      <c r="O41" s="54"/>
      <c r="P41" s="54"/>
      <c r="Q41" s="7">
        <f t="shared" si="3"/>
        <v>0</v>
      </c>
    </row>
    <row r="42" spans="2:17" x14ac:dyDescent="0.25">
      <c r="B42" s="9"/>
      <c r="C42" s="55"/>
      <c r="D42" s="28"/>
      <c r="E42" s="29"/>
      <c r="F42" s="29"/>
      <c r="G42" s="29"/>
      <c r="H42" s="29"/>
      <c r="I42" s="30"/>
      <c r="J42" s="83"/>
      <c r="L42" s="66"/>
      <c r="M42" s="54"/>
      <c r="N42" s="54"/>
      <c r="O42" s="54"/>
      <c r="P42" s="54"/>
      <c r="Q42" s="7">
        <f t="shared" si="3"/>
        <v>0</v>
      </c>
    </row>
    <row r="43" spans="2:17" x14ac:dyDescent="0.25">
      <c r="B43" s="9"/>
      <c r="C43" s="55"/>
      <c r="D43" s="28"/>
      <c r="E43" s="29"/>
      <c r="F43" s="29"/>
      <c r="G43" s="29"/>
      <c r="H43" s="29"/>
      <c r="I43" s="30"/>
      <c r="J43" s="84"/>
      <c r="L43" s="66"/>
      <c r="M43" s="10"/>
      <c r="N43" s="10"/>
      <c r="O43" s="10"/>
      <c r="P43" s="10"/>
      <c r="Q43" s="7">
        <f t="shared" ref="Q43:Q48" si="4">SUM(J43:P43)/7</f>
        <v>0</v>
      </c>
    </row>
    <row r="44" spans="2:17" x14ac:dyDescent="0.25">
      <c r="B44" s="9">
        <f t="shared" si="1"/>
        <v>1</v>
      </c>
      <c r="C44" s="55"/>
      <c r="D44" s="28"/>
      <c r="E44" s="29"/>
      <c r="F44" s="29"/>
      <c r="G44" s="29"/>
      <c r="H44" s="29"/>
      <c r="I44" s="30"/>
      <c r="J44" s="84"/>
      <c r="L44" s="66"/>
      <c r="M44" s="10"/>
      <c r="N44" s="10"/>
      <c r="O44" s="10"/>
      <c r="P44" s="10"/>
      <c r="Q44" s="7">
        <f t="shared" si="4"/>
        <v>0</v>
      </c>
    </row>
    <row r="45" spans="2:17" x14ac:dyDescent="0.25">
      <c r="B45" s="9">
        <f t="shared" si="1"/>
        <v>2</v>
      </c>
      <c r="C45" s="4"/>
      <c r="D45" s="28"/>
      <c r="E45" s="29"/>
      <c r="F45" s="29"/>
      <c r="G45" s="29"/>
      <c r="H45" s="29"/>
      <c r="I45" s="30"/>
      <c r="J45" s="84"/>
      <c r="L45" s="66"/>
      <c r="M45" s="10"/>
      <c r="N45" s="10"/>
      <c r="O45" s="10"/>
      <c r="P45" s="10"/>
      <c r="Q45" s="7">
        <f t="shared" si="4"/>
        <v>0</v>
      </c>
    </row>
    <row r="46" spans="2:17" x14ac:dyDescent="0.25">
      <c r="B46" s="9">
        <f t="shared" si="1"/>
        <v>3</v>
      </c>
      <c r="C46" s="4"/>
      <c r="D46" s="96"/>
      <c r="E46" s="96"/>
      <c r="F46" s="96"/>
      <c r="G46" s="96"/>
      <c r="H46" s="96"/>
      <c r="I46" s="96"/>
      <c r="J46" s="84"/>
      <c r="L46" s="66"/>
      <c r="M46" s="10"/>
      <c r="N46" s="10"/>
      <c r="O46" s="10"/>
      <c r="P46" s="10"/>
      <c r="Q46" s="7">
        <f t="shared" si="4"/>
        <v>0</v>
      </c>
    </row>
    <row r="47" spans="2:17" x14ac:dyDescent="0.25">
      <c r="B47" s="9">
        <f t="shared" si="1"/>
        <v>4</v>
      </c>
      <c r="C47" s="4"/>
      <c r="D47" s="96"/>
      <c r="E47" s="96"/>
      <c r="F47" s="96"/>
      <c r="G47" s="96"/>
      <c r="H47" s="96"/>
      <c r="I47" s="96"/>
      <c r="J47" s="84"/>
      <c r="L47" s="66"/>
      <c r="M47" s="10"/>
      <c r="N47" s="10"/>
      <c r="O47" s="10"/>
      <c r="P47" s="10"/>
      <c r="Q47" s="7">
        <f t="shared" si="4"/>
        <v>0</v>
      </c>
    </row>
    <row r="48" spans="2:17" x14ac:dyDescent="0.25">
      <c r="B48" s="9">
        <f t="shared" si="1"/>
        <v>5</v>
      </c>
      <c r="C48" s="4"/>
      <c r="D48" s="96"/>
      <c r="E48" s="96"/>
      <c r="F48" s="96"/>
      <c r="G48" s="96"/>
      <c r="H48" s="96"/>
      <c r="I48" s="96"/>
      <c r="J48" s="84"/>
      <c r="L48" s="66"/>
      <c r="M48" s="10"/>
      <c r="N48" s="10"/>
      <c r="O48" s="10"/>
      <c r="P48" s="10"/>
      <c r="Q48" s="7">
        <f t="shared" si="4"/>
        <v>0</v>
      </c>
    </row>
    <row r="49" spans="3:17" x14ac:dyDescent="0.25">
      <c r="C49" s="91"/>
      <c r="D49" s="91"/>
      <c r="E49" s="8"/>
      <c r="H49" s="97" t="s">
        <v>19</v>
      </c>
      <c r="I49" s="97"/>
      <c r="J49" s="85">
        <f t="shared" ref="J49:Q49" si="5">COUNTIF(J9:J48,"&gt;=70")</f>
        <v>13</v>
      </c>
      <c r="K49" s="69">
        <f t="shared" si="5"/>
        <v>13</v>
      </c>
      <c r="L49" s="88">
        <f t="shared" si="5"/>
        <v>0</v>
      </c>
      <c r="M49" s="13">
        <f t="shared" si="5"/>
        <v>0</v>
      </c>
      <c r="N49" s="13">
        <f t="shared" si="5"/>
        <v>0</v>
      </c>
      <c r="O49" s="13">
        <f t="shared" si="5"/>
        <v>0</v>
      </c>
      <c r="P49" s="13">
        <f t="shared" si="5"/>
        <v>0</v>
      </c>
      <c r="Q49" s="17">
        <f t="shared" si="5"/>
        <v>0</v>
      </c>
    </row>
    <row r="50" spans="3:17" x14ac:dyDescent="0.25">
      <c r="C50" s="91"/>
      <c r="D50" s="91"/>
      <c r="E50" s="12"/>
      <c r="H50" s="94" t="s">
        <v>20</v>
      </c>
      <c r="I50" s="94"/>
      <c r="J50" s="86">
        <f t="shared" ref="J50:Q50" si="6">COUNTIF(J9:J48,"&lt;70")</f>
        <v>8</v>
      </c>
      <c r="K50" s="69">
        <f t="shared" si="6"/>
        <v>8</v>
      </c>
      <c r="L50" s="89">
        <f t="shared" si="6"/>
        <v>21</v>
      </c>
      <c r="M50" s="14">
        <f t="shared" si="6"/>
        <v>21</v>
      </c>
      <c r="N50" s="14">
        <f t="shared" si="6"/>
        <v>21</v>
      </c>
      <c r="O50" s="14">
        <f t="shared" si="6"/>
        <v>21</v>
      </c>
      <c r="P50" s="14">
        <f t="shared" si="6"/>
        <v>21</v>
      </c>
      <c r="Q50" s="14">
        <f t="shared" si="6"/>
        <v>40</v>
      </c>
    </row>
    <row r="51" spans="3:17" x14ac:dyDescent="0.25">
      <c r="C51" s="91"/>
      <c r="D51" s="91"/>
      <c r="E51" s="91"/>
      <c r="H51" s="94" t="s">
        <v>21</v>
      </c>
      <c r="I51" s="94"/>
      <c r="J51" s="86">
        <f t="shared" ref="J51:Q51" si="7">COUNT(J9:J48)</f>
        <v>21</v>
      </c>
      <c r="K51" s="69">
        <f t="shared" si="7"/>
        <v>21</v>
      </c>
      <c r="L51" s="89">
        <f t="shared" si="7"/>
        <v>21</v>
      </c>
      <c r="M51" s="14">
        <f t="shared" si="7"/>
        <v>21</v>
      </c>
      <c r="N51" s="14">
        <f t="shared" si="7"/>
        <v>21</v>
      </c>
      <c r="O51" s="14">
        <f t="shared" si="7"/>
        <v>21</v>
      </c>
      <c r="P51" s="14">
        <f t="shared" si="7"/>
        <v>21</v>
      </c>
      <c r="Q51" s="14">
        <f t="shared" si="7"/>
        <v>40</v>
      </c>
    </row>
    <row r="52" spans="3:17" x14ac:dyDescent="0.25">
      <c r="C52" s="91"/>
      <c r="D52" s="91"/>
      <c r="E52" s="8"/>
      <c r="F52" s="5"/>
      <c r="H52" s="95" t="s">
        <v>16</v>
      </c>
      <c r="I52" s="95"/>
      <c r="J52" s="87">
        <f>J49/J51</f>
        <v>0.61904761904761907</v>
      </c>
      <c r="K52" s="16">
        <f t="shared" ref="K52:Q52" si="8">K49/K51</f>
        <v>0.61904761904761907</v>
      </c>
      <c r="L52" s="90">
        <f t="shared" si="8"/>
        <v>0</v>
      </c>
      <c r="M52" s="16">
        <f t="shared" si="8"/>
        <v>0</v>
      </c>
      <c r="N52" s="16">
        <f t="shared" si="8"/>
        <v>0</v>
      </c>
      <c r="O52" s="16">
        <f t="shared" si="8"/>
        <v>0</v>
      </c>
      <c r="P52" s="16">
        <f t="shared" si="8"/>
        <v>0</v>
      </c>
      <c r="Q52" s="16">
        <f t="shared" si="8"/>
        <v>0</v>
      </c>
    </row>
    <row r="53" spans="3:17" x14ac:dyDescent="0.25">
      <c r="C53" s="91"/>
      <c r="D53" s="91"/>
      <c r="E53" s="8"/>
      <c r="F53" s="5"/>
      <c r="H53" s="95" t="s">
        <v>17</v>
      </c>
      <c r="I53" s="95"/>
      <c r="J53" s="87">
        <f>J50/J51</f>
        <v>0.38095238095238093</v>
      </c>
      <c r="K53" s="15">
        <f t="shared" ref="K53:Q53" si="9">K50/K51</f>
        <v>0.38095238095238093</v>
      </c>
      <c r="L53" s="90">
        <f t="shared" si="9"/>
        <v>1</v>
      </c>
      <c r="M53" s="16">
        <f t="shared" si="9"/>
        <v>1</v>
      </c>
      <c r="N53" s="16">
        <f t="shared" si="9"/>
        <v>1</v>
      </c>
      <c r="O53" s="16">
        <f t="shared" si="9"/>
        <v>1</v>
      </c>
      <c r="P53" s="16">
        <f t="shared" si="9"/>
        <v>1</v>
      </c>
      <c r="Q53" s="16">
        <f t="shared" si="9"/>
        <v>1</v>
      </c>
    </row>
    <row r="54" spans="3:17" x14ac:dyDescent="0.25">
      <c r="C54" s="91"/>
      <c r="D54" s="91"/>
      <c r="E54" s="12"/>
      <c r="F54" s="5"/>
    </row>
    <row r="55" spans="3:17" x14ac:dyDescent="0.25">
      <c r="C55" s="8"/>
      <c r="D55" s="8"/>
      <c r="E55" s="12"/>
      <c r="F55" s="5"/>
    </row>
    <row r="56" spans="3:17" x14ac:dyDescent="0.25">
      <c r="J56" s="92" t="s">
        <v>24</v>
      </c>
      <c r="K56" s="92"/>
      <c r="L56" s="92"/>
      <c r="M56" s="92"/>
      <c r="N56" s="92"/>
      <c r="O56" s="92"/>
      <c r="P56" s="92"/>
    </row>
    <row r="57" spans="3:17" x14ac:dyDescent="0.25">
      <c r="J57" s="93" t="s">
        <v>18</v>
      </c>
      <c r="K57" s="93"/>
      <c r="L57" s="93"/>
      <c r="M57" s="93"/>
      <c r="N57" s="93"/>
      <c r="O57" s="93"/>
      <c r="P57" s="93"/>
    </row>
  </sheetData>
  <mergeCells count="25">
    <mergeCell ref="C54:D54"/>
    <mergeCell ref="J56:P56"/>
    <mergeCell ref="J57:P57"/>
    <mergeCell ref="C51:E51"/>
    <mergeCell ref="H51:I51"/>
    <mergeCell ref="C52:D52"/>
    <mergeCell ref="H52:I52"/>
    <mergeCell ref="C53:D53"/>
    <mergeCell ref="H53:I53"/>
    <mergeCell ref="D47:I47"/>
    <mergeCell ref="D48:I48"/>
    <mergeCell ref="C49:D49"/>
    <mergeCell ref="H49:I49"/>
    <mergeCell ref="C50:D50"/>
    <mergeCell ref="H50:I50"/>
    <mergeCell ref="I6:J6"/>
    <mergeCell ref="K6:P6"/>
    <mergeCell ref="D8:I8"/>
    <mergeCell ref="D6:G6"/>
    <mergeCell ref="D46:I46"/>
    <mergeCell ref="B2:P2"/>
    <mergeCell ref="C3:P3"/>
    <mergeCell ref="D4:G4"/>
    <mergeCell ref="J4:K4"/>
    <mergeCell ref="N4:O4"/>
  </mergeCells>
  <conditionalFormatting sqref="J30:J31">
    <cfRule type="cellIs" dxfId="7" priority="5" operator="greaterThan">
      <formula>69</formula>
    </cfRule>
  </conditionalFormatting>
  <conditionalFormatting sqref="J32:J41">
    <cfRule type="cellIs" dxfId="6" priority="4" operator="greaterThan">
      <formula>69</formula>
    </cfRule>
  </conditionalFormatting>
  <conditionalFormatting sqref="J9:J29">
    <cfRule type="cellIs" dxfId="5" priority="3" operator="greaterThan">
      <formula>69</formula>
    </cfRule>
  </conditionalFormatting>
  <conditionalFormatting sqref="K10:K29">
    <cfRule type="cellIs" dxfId="0" priority="1" operator="greaterThan">
      <formula>69</formula>
    </cfRule>
  </conditionalFormatting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57"/>
  <sheetViews>
    <sheetView topLeftCell="A40" zoomScale="120" zoomScaleNormal="120" workbookViewId="0">
      <selection activeCell="J34" sqref="J9:J3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103" t="s">
        <v>9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"/>
      <c r="R2" s="1"/>
    </row>
    <row r="3" spans="2:18" x14ac:dyDescent="0.25">
      <c r="C3" s="104" t="s">
        <v>8</v>
      </c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1"/>
      <c r="R3" s="11"/>
    </row>
    <row r="4" spans="2:18" x14ac:dyDescent="0.25">
      <c r="C4" t="s">
        <v>0</v>
      </c>
      <c r="D4" s="105" t="s">
        <v>102</v>
      </c>
      <c r="E4" s="105"/>
      <c r="F4" s="105"/>
      <c r="G4" s="105"/>
      <c r="I4" t="s">
        <v>1</v>
      </c>
      <c r="J4" s="100" t="s">
        <v>103</v>
      </c>
      <c r="K4" s="100"/>
      <c r="M4" t="s">
        <v>2</v>
      </c>
      <c r="N4" s="106">
        <v>45561</v>
      </c>
      <c r="O4" s="106"/>
    </row>
    <row r="5" spans="2:18" ht="6.75" customHeight="1" x14ac:dyDescent="0.25">
      <c r="D5" s="3"/>
      <c r="E5" s="3"/>
      <c r="F5" s="3"/>
      <c r="G5" s="3"/>
    </row>
    <row r="6" spans="2:18" x14ac:dyDescent="0.25">
      <c r="C6" t="s">
        <v>3</v>
      </c>
      <c r="D6" s="100" t="s">
        <v>104</v>
      </c>
      <c r="E6" s="100"/>
      <c r="F6" s="100"/>
      <c r="G6" s="100"/>
      <c r="I6" s="101" t="s">
        <v>22</v>
      </c>
      <c r="J6" s="101"/>
      <c r="K6" s="102" t="s">
        <v>24</v>
      </c>
      <c r="L6" s="102"/>
      <c r="M6" s="102"/>
      <c r="N6" s="102"/>
      <c r="O6" s="102"/>
      <c r="P6" s="102"/>
    </row>
    <row r="7" spans="2:18" ht="11.25" customHeight="1" x14ac:dyDescent="0.25"/>
    <row r="8" spans="2:18" x14ac:dyDescent="0.25">
      <c r="B8" s="2" t="s">
        <v>4</v>
      </c>
      <c r="C8" s="2" t="s">
        <v>6</v>
      </c>
      <c r="D8" s="99" t="s">
        <v>5</v>
      </c>
      <c r="E8" s="99"/>
      <c r="F8" s="99"/>
      <c r="G8" s="99"/>
      <c r="H8" s="99"/>
      <c r="I8" s="99"/>
      <c r="J8" s="24" t="s">
        <v>7</v>
      </c>
      <c r="K8" s="10" t="s">
        <v>10</v>
      </c>
      <c r="L8" s="10" t="s">
        <v>11</v>
      </c>
      <c r="M8" s="10" t="s">
        <v>12</v>
      </c>
      <c r="N8" s="10" t="s">
        <v>13</v>
      </c>
      <c r="O8" s="10" t="s">
        <v>14</v>
      </c>
      <c r="P8" s="10" t="s">
        <v>15</v>
      </c>
      <c r="Q8" s="6" t="s">
        <v>23</v>
      </c>
    </row>
    <row r="9" spans="2:18" ht="15" customHeight="1" x14ac:dyDescent="0.25">
      <c r="B9" s="45">
        <v>1</v>
      </c>
      <c r="C9" s="67" t="s">
        <v>86</v>
      </c>
      <c r="D9" s="67" t="s">
        <v>63</v>
      </c>
      <c r="E9" s="32"/>
      <c r="F9" s="32"/>
      <c r="G9" s="32"/>
      <c r="H9" s="32"/>
      <c r="I9" s="29"/>
      <c r="J9" s="76">
        <v>85</v>
      </c>
      <c r="K9" s="65">
        <v>0</v>
      </c>
      <c r="L9" s="26">
        <v>0</v>
      </c>
      <c r="M9" s="26">
        <v>0</v>
      </c>
      <c r="N9" s="26">
        <v>0</v>
      </c>
      <c r="O9" s="10">
        <v>0</v>
      </c>
      <c r="P9" s="10">
        <v>0</v>
      </c>
      <c r="Q9" s="7">
        <f>SUM(J9:P9)/5</f>
        <v>17</v>
      </c>
    </row>
    <row r="10" spans="2:18" ht="15" customHeight="1" x14ac:dyDescent="0.25">
      <c r="B10" s="45">
        <v>2</v>
      </c>
      <c r="C10" s="67" t="s">
        <v>107</v>
      </c>
      <c r="D10" s="67" t="s">
        <v>62</v>
      </c>
      <c r="E10" s="32"/>
      <c r="F10" s="32"/>
      <c r="G10" s="32"/>
      <c r="H10" s="32"/>
      <c r="I10" s="29"/>
      <c r="J10" s="76">
        <v>85</v>
      </c>
      <c r="K10" s="65">
        <v>0</v>
      </c>
      <c r="L10" s="26">
        <v>0</v>
      </c>
      <c r="M10" s="26">
        <v>0</v>
      </c>
      <c r="N10" s="26">
        <v>0</v>
      </c>
      <c r="O10" s="10">
        <v>0</v>
      </c>
      <c r="P10" s="10">
        <v>0</v>
      </c>
      <c r="Q10" s="7">
        <f t="shared" ref="Q10:Q24" si="0">SUM(J10:P10)/5</f>
        <v>17</v>
      </c>
    </row>
    <row r="11" spans="2:18" ht="15" customHeight="1" x14ac:dyDescent="0.25">
      <c r="B11" s="45">
        <v>3</v>
      </c>
      <c r="C11" s="67" t="s">
        <v>108</v>
      </c>
      <c r="D11" s="67" t="s">
        <v>64</v>
      </c>
      <c r="E11" s="32"/>
      <c r="F11" s="32"/>
      <c r="G11" s="32"/>
      <c r="H11" s="32"/>
      <c r="I11" s="29"/>
      <c r="J11" s="76">
        <v>75</v>
      </c>
      <c r="K11" s="65">
        <v>0</v>
      </c>
      <c r="L11" s="26">
        <v>0</v>
      </c>
      <c r="M11" s="26">
        <v>0</v>
      </c>
      <c r="N11" s="26">
        <v>0</v>
      </c>
      <c r="O11" s="10">
        <v>0</v>
      </c>
      <c r="P11" s="10">
        <v>0</v>
      </c>
      <c r="Q11" s="7">
        <f t="shared" si="0"/>
        <v>15</v>
      </c>
    </row>
    <row r="12" spans="2:18" ht="15" customHeight="1" x14ac:dyDescent="0.25">
      <c r="B12" s="45">
        <v>4</v>
      </c>
      <c r="C12" s="67" t="s">
        <v>109</v>
      </c>
      <c r="D12" s="67" t="s">
        <v>65</v>
      </c>
      <c r="E12" s="32"/>
      <c r="F12" s="32"/>
      <c r="G12" s="32"/>
      <c r="H12" s="32"/>
      <c r="I12" s="29"/>
      <c r="J12" s="76">
        <v>25</v>
      </c>
      <c r="K12" s="65">
        <v>0</v>
      </c>
      <c r="L12" s="26">
        <v>0</v>
      </c>
      <c r="M12" s="26">
        <v>0</v>
      </c>
      <c r="N12" s="26">
        <v>0</v>
      </c>
      <c r="O12" s="10">
        <v>0</v>
      </c>
      <c r="P12" s="10">
        <v>0</v>
      </c>
      <c r="Q12" s="7">
        <f t="shared" si="0"/>
        <v>5</v>
      </c>
    </row>
    <row r="13" spans="2:18" ht="15" customHeight="1" x14ac:dyDescent="0.25">
      <c r="B13" s="45">
        <v>5</v>
      </c>
      <c r="C13" s="67" t="s">
        <v>110</v>
      </c>
      <c r="D13" s="67" t="s">
        <v>66</v>
      </c>
      <c r="E13" s="32"/>
      <c r="F13" s="32"/>
      <c r="G13" s="32"/>
      <c r="H13" s="32"/>
      <c r="I13" s="29"/>
      <c r="J13" s="76">
        <v>75</v>
      </c>
      <c r="K13" s="65">
        <v>0</v>
      </c>
      <c r="L13" s="26">
        <v>0</v>
      </c>
      <c r="M13" s="26">
        <v>0</v>
      </c>
      <c r="N13" s="26">
        <v>0</v>
      </c>
      <c r="O13" s="10">
        <v>0</v>
      </c>
      <c r="P13" s="10">
        <v>0</v>
      </c>
      <c r="Q13" s="7">
        <f t="shared" si="0"/>
        <v>15</v>
      </c>
    </row>
    <row r="14" spans="2:18" ht="15" customHeight="1" x14ac:dyDescent="0.25">
      <c r="B14" s="45">
        <v>6</v>
      </c>
      <c r="C14" s="67" t="s">
        <v>111</v>
      </c>
      <c r="D14" s="67" t="s">
        <v>67</v>
      </c>
      <c r="E14" s="32"/>
      <c r="F14" s="32"/>
      <c r="G14" s="32"/>
      <c r="H14" s="32"/>
      <c r="I14" s="29"/>
      <c r="J14" s="76">
        <v>82</v>
      </c>
      <c r="K14" s="65">
        <v>0</v>
      </c>
      <c r="L14" s="26">
        <v>0</v>
      </c>
      <c r="M14" s="26">
        <v>0</v>
      </c>
      <c r="N14" s="26">
        <v>0</v>
      </c>
      <c r="O14" s="10">
        <v>0</v>
      </c>
      <c r="P14" s="10">
        <v>0</v>
      </c>
      <c r="Q14" s="7">
        <f t="shared" si="0"/>
        <v>16.399999999999999</v>
      </c>
    </row>
    <row r="15" spans="2:18" ht="15" customHeight="1" x14ac:dyDescent="0.25">
      <c r="B15" s="45">
        <v>7</v>
      </c>
      <c r="C15" s="67" t="s">
        <v>87</v>
      </c>
      <c r="D15" s="67" t="s">
        <v>68</v>
      </c>
      <c r="E15" s="32"/>
      <c r="F15" s="32"/>
      <c r="G15" s="32"/>
      <c r="H15" s="32"/>
      <c r="I15" s="29"/>
      <c r="J15" s="76">
        <v>87</v>
      </c>
      <c r="K15" s="65">
        <v>0</v>
      </c>
      <c r="L15" s="26">
        <v>0</v>
      </c>
      <c r="M15" s="26">
        <v>0</v>
      </c>
      <c r="N15" s="26">
        <v>0</v>
      </c>
      <c r="O15" s="10">
        <v>0</v>
      </c>
      <c r="P15" s="10">
        <v>0</v>
      </c>
      <c r="Q15" s="7">
        <f t="shared" si="0"/>
        <v>17.399999999999999</v>
      </c>
    </row>
    <row r="16" spans="2:18" ht="15" customHeight="1" x14ac:dyDescent="0.25">
      <c r="B16" s="45">
        <v>8</v>
      </c>
      <c r="C16" s="67" t="s">
        <v>112</v>
      </c>
      <c r="D16" s="67" t="s">
        <v>105</v>
      </c>
      <c r="E16" s="32"/>
      <c r="F16" s="32"/>
      <c r="G16" s="32"/>
      <c r="H16" s="32"/>
      <c r="I16" s="29"/>
      <c r="J16" s="76">
        <v>87</v>
      </c>
      <c r="K16" s="65">
        <v>0</v>
      </c>
      <c r="L16" s="26">
        <v>0</v>
      </c>
      <c r="M16" s="26">
        <v>0</v>
      </c>
      <c r="N16" s="26">
        <v>0</v>
      </c>
      <c r="O16" s="10">
        <v>0</v>
      </c>
      <c r="P16" s="10">
        <v>0</v>
      </c>
      <c r="Q16" s="7">
        <f t="shared" si="0"/>
        <v>17.399999999999999</v>
      </c>
    </row>
    <row r="17" spans="2:17" ht="15" customHeight="1" x14ac:dyDescent="0.25">
      <c r="B17" s="45">
        <v>9</v>
      </c>
      <c r="C17" s="67" t="s">
        <v>113</v>
      </c>
      <c r="D17" s="67" t="s">
        <v>69</v>
      </c>
      <c r="E17" s="2"/>
      <c r="F17" s="2"/>
      <c r="G17" s="2"/>
      <c r="H17" s="32"/>
      <c r="I17" s="29"/>
      <c r="J17" s="76">
        <v>85</v>
      </c>
      <c r="K17" s="65">
        <v>0</v>
      </c>
      <c r="L17" s="26">
        <v>0</v>
      </c>
      <c r="M17" s="26">
        <v>0</v>
      </c>
      <c r="N17" s="26">
        <v>0</v>
      </c>
      <c r="O17" s="10">
        <v>0</v>
      </c>
      <c r="P17" s="10">
        <v>0</v>
      </c>
      <c r="Q17" s="7">
        <f t="shared" si="0"/>
        <v>17</v>
      </c>
    </row>
    <row r="18" spans="2:17" ht="15" customHeight="1" x14ac:dyDescent="0.25">
      <c r="B18" s="45">
        <v>10</v>
      </c>
      <c r="C18" s="67" t="s">
        <v>114</v>
      </c>
      <c r="D18" s="67" t="s">
        <v>70</v>
      </c>
      <c r="E18" s="32"/>
      <c r="F18" s="32"/>
      <c r="G18" s="32"/>
      <c r="H18" s="32"/>
      <c r="I18" s="29"/>
      <c r="J18" s="76">
        <v>80</v>
      </c>
      <c r="K18" s="65">
        <v>0</v>
      </c>
      <c r="L18" s="26">
        <v>0</v>
      </c>
      <c r="M18" s="26">
        <v>0</v>
      </c>
      <c r="N18" s="26">
        <v>0</v>
      </c>
      <c r="O18" s="10">
        <v>0</v>
      </c>
      <c r="P18" s="10">
        <v>0</v>
      </c>
      <c r="Q18" s="7">
        <f t="shared" si="0"/>
        <v>16</v>
      </c>
    </row>
    <row r="19" spans="2:17" ht="15" customHeight="1" x14ac:dyDescent="0.25">
      <c r="B19" s="45">
        <v>11</v>
      </c>
      <c r="C19" s="67" t="s">
        <v>115</v>
      </c>
      <c r="D19" s="67" t="s">
        <v>71</v>
      </c>
      <c r="E19" s="19"/>
      <c r="F19" s="19"/>
      <c r="G19" s="19"/>
      <c r="H19" s="32"/>
      <c r="J19" s="76">
        <v>74</v>
      </c>
      <c r="K19" s="65">
        <v>0</v>
      </c>
      <c r="L19" s="26">
        <v>0</v>
      </c>
      <c r="M19" s="26">
        <v>0</v>
      </c>
      <c r="N19" s="26">
        <v>0</v>
      </c>
      <c r="O19" s="10">
        <v>0</v>
      </c>
      <c r="P19" s="10">
        <v>0</v>
      </c>
      <c r="Q19" s="7">
        <f t="shared" si="0"/>
        <v>14.8</v>
      </c>
    </row>
    <row r="20" spans="2:17" ht="15" customHeight="1" x14ac:dyDescent="0.25">
      <c r="B20" s="45">
        <v>12</v>
      </c>
      <c r="C20" s="67" t="s">
        <v>116</v>
      </c>
      <c r="D20" s="67" t="s">
        <v>72</v>
      </c>
      <c r="E20" s="19"/>
      <c r="F20" s="19"/>
      <c r="G20" s="19"/>
      <c r="H20" s="32"/>
      <c r="I20" s="29"/>
      <c r="J20" s="76">
        <v>71</v>
      </c>
      <c r="K20" s="65">
        <v>0</v>
      </c>
      <c r="L20" s="26">
        <v>0</v>
      </c>
      <c r="M20" s="26">
        <v>0</v>
      </c>
      <c r="N20" s="26">
        <v>0</v>
      </c>
      <c r="O20" s="10">
        <v>0</v>
      </c>
      <c r="P20" s="10">
        <v>0</v>
      </c>
      <c r="Q20" s="7">
        <f t="shared" si="0"/>
        <v>14.2</v>
      </c>
    </row>
    <row r="21" spans="2:17" ht="15" customHeight="1" x14ac:dyDescent="0.25">
      <c r="B21" s="45">
        <v>13</v>
      </c>
      <c r="C21" s="67" t="s">
        <v>117</v>
      </c>
      <c r="D21" s="67" t="s">
        <v>73</v>
      </c>
      <c r="E21" s="19"/>
      <c r="F21" s="19"/>
      <c r="G21" s="19"/>
      <c r="H21" s="32"/>
      <c r="I21" s="44"/>
      <c r="J21" s="76">
        <v>94</v>
      </c>
      <c r="K21" s="65">
        <v>0</v>
      </c>
      <c r="L21" s="26">
        <v>0</v>
      </c>
      <c r="M21" s="26">
        <v>0</v>
      </c>
      <c r="N21" s="26">
        <v>0</v>
      </c>
      <c r="O21" s="10">
        <v>0</v>
      </c>
      <c r="P21" s="10">
        <v>0</v>
      </c>
      <c r="Q21" s="7">
        <f t="shared" si="0"/>
        <v>18.8</v>
      </c>
    </row>
    <row r="22" spans="2:17" ht="15" customHeight="1" x14ac:dyDescent="0.25">
      <c r="B22" s="45">
        <v>14</v>
      </c>
      <c r="C22" s="67" t="s">
        <v>118</v>
      </c>
      <c r="D22" s="67" t="s">
        <v>74</v>
      </c>
      <c r="E22" s="19"/>
      <c r="F22" s="19"/>
      <c r="G22" s="19"/>
      <c r="H22" s="32"/>
      <c r="I22" s="20"/>
      <c r="J22" s="76">
        <v>74</v>
      </c>
      <c r="K22" s="65">
        <v>0</v>
      </c>
      <c r="L22" s="26">
        <v>0</v>
      </c>
      <c r="M22" s="26">
        <v>0</v>
      </c>
      <c r="N22" s="26">
        <v>0</v>
      </c>
      <c r="O22" s="10">
        <v>0</v>
      </c>
      <c r="P22" s="10">
        <v>0</v>
      </c>
      <c r="Q22" s="7">
        <f t="shared" si="0"/>
        <v>14.8</v>
      </c>
    </row>
    <row r="23" spans="2:17" ht="15" customHeight="1" x14ac:dyDescent="0.25">
      <c r="B23" s="45">
        <v>15</v>
      </c>
      <c r="C23" s="67" t="s">
        <v>119</v>
      </c>
      <c r="D23" t="s">
        <v>106</v>
      </c>
      <c r="H23" s="32"/>
      <c r="I23" s="20"/>
      <c r="J23" s="76">
        <v>74</v>
      </c>
      <c r="K23" s="65">
        <v>0</v>
      </c>
      <c r="L23" s="26">
        <v>0</v>
      </c>
      <c r="M23" s="26">
        <v>0</v>
      </c>
      <c r="N23" s="26">
        <v>0</v>
      </c>
      <c r="O23" s="10">
        <v>0</v>
      </c>
      <c r="P23" s="10">
        <v>0</v>
      </c>
      <c r="Q23" s="7">
        <f t="shared" si="0"/>
        <v>14.8</v>
      </c>
    </row>
    <row r="24" spans="2:17" ht="15" customHeight="1" x14ac:dyDescent="0.25">
      <c r="B24" s="45">
        <v>16</v>
      </c>
      <c r="C24" s="67" t="s">
        <v>120</v>
      </c>
      <c r="D24" s="67" t="s">
        <v>75</v>
      </c>
      <c r="E24" s="19"/>
      <c r="F24" s="19"/>
      <c r="G24" s="19"/>
      <c r="H24" s="32"/>
      <c r="I24" s="20"/>
      <c r="J24" s="76">
        <v>74</v>
      </c>
      <c r="K24" s="65">
        <v>0</v>
      </c>
      <c r="L24" s="26">
        <v>0</v>
      </c>
      <c r="M24" s="26">
        <v>0</v>
      </c>
      <c r="N24" s="26">
        <v>0</v>
      </c>
      <c r="O24" s="10">
        <v>0</v>
      </c>
      <c r="P24" s="10">
        <v>0</v>
      </c>
      <c r="Q24" s="7">
        <f t="shared" si="0"/>
        <v>14.8</v>
      </c>
    </row>
    <row r="25" spans="2:17" ht="15" customHeight="1" x14ac:dyDescent="0.25">
      <c r="B25" s="45">
        <v>17</v>
      </c>
      <c r="C25" s="67" t="s">
        <v>121</v>
      </c>
      <c r="D25" s="67" t="s">
        <v>76</v>
      </c>
      <c r="E25" s="19"/>
      <c r="F25" s="19"/>
      <c r="G25" s="19"/>
      <c r="H25" s="32"/>
      <c r="I25" s="20"/>
      <c r="J25" s="76">
        <v>94</v>
      </c>
      <c r="K25" s="65">
        <v>0</v>
      </c>
      <c r="L25" s="26">
        <v>0</v>
      </c>
      <c r="M25" s="26">
        <v>0</v>
      </c>
      <c r="N25" s="26">
        <v>0</v>
      </c>
      <c r="O25" s="54">
        <v>0</v>
      </c>
      <c r="P25" s="54">
        <v>0</v>
      </c>
      <c r="Q25" s="7">
        <f t="shared" ref="Q25:Q36" si="1">SUM(J25:P25)/5</f>
        <v>18.8</v>
      </c>
    </row>
    <row r="26" spans="2:17" ht="15" customHeight="1" x14ac:dyDescent="0.25">
      <c r="B26" s="45">
        <v>18</v>
      </c>
      <c r="C26" s="67" t="s">
        <v>122</v>
      </c>
      <c r="D26" s="67" t="s">
        <v>77</v>
      </c>
      <c r="E26" s="19"/>
      <c r="F26" s="19"/>
      <c r="G26" s="19"/>
      <c r="H26" s="32"/>
      <c r="I26" s="20"/>
      <c r="J26" s="76">
        <v>74</v>
      </c>
      <c r="K26" s="65">
        <v>0</v>
      </c>
      <c r="L26" s="26">
        <v>0</v>
      </c>
      <c r="M26" s="26">
        <v>0</v>
      </c>
      <c r="N26" s="26">
        <v>0</v>
      </c>
      <c r="O26" s="54">
        <v>0</v>
      </c>
      <c r="P26" s="54">
        <v>0</v>
      </c>
      <c r="Q26" s="7">
        <f t="shared" si="1"/>
        <v>14.8</v>
      </c>
    </row>
    <row r="27" spans="2:17" ht="15" customHeight="1" x14ac:dyDescent="0.25">
      <c r="B27" s="45">
        <v>19</v>
      </c>
      <c r="C27" s="67" t="s">
        <v>123</v>
      </c>
      <c r="D27" s="67" t="s">
        <v>78</v>
      </c>
      <c r="E27" s="19"/>
      <c r="F27" s="19"/>
      <c r="G27" s="19"/>
      <c r="H27" s="32"/>
      <c r="I27" s="20"/>
      <c r="J27" s="76">
        <v>0</v>
      </c>
      <c r="K27" s="65">
        <v>0</v>
      </c>
      <c r="L27" s="26">
        <v>0</v>
      </c>
      <c r="M27" s="26">
        <v>0</v>
      </c>
      <c r="N27" s="26">
        <v>0</v>
      </c>
      <c r="O27" s="54">
        <v>0</v>
      </c>
      <c r="P27" s="54">
        <v>0</v>
      </c>
      <c r="Q27" s="7">
        <f t="shared" si="1"/>
        <v>0</v>
      </c>
    </row>
    <row r="28" spans="2:17" ht="15" customHeight="1" x14ac:dyDescent="0.25">
      <c r="B28" s="45">
        <v>20</v>
      </c>
      <c r="C28" s="67" t="s">
        <v>124</v>
      </c>
      <c r="D28" s="67" t="s">
        <v>79</v>
      </c>
      <c r="E28" s="27"/>
      <c r="F28" s="27"/>
      <c r="G28" s="27"/>
      <c r="H28" s="32"/>
      <c r="I28" s="20"/>
      <c r="J28" s="76">
        <v>85</v>
      </c>
      <c r="K28" s="65">
        <v>0</v>
      </c>
      <c r="L28" s="26">
        <v>0</v>
      </c>
      <c r="M28" s="26">
        <v>0</v>
      </c>
      <c r="N28" s="26">
        <v>0</v>
      </c>
      <c r="O28" s="54">
        <v>0</v>
      </c>
      <c r="P28" s="54">
        <v>0</v>
      </c>
      <c r="Q28" s="7">
        <f t="shared" si="1"/>
        <v>17</v>
      </c>
    </row>
    <row r="29" spans="2:17" ht="15" customHeight="1" x14ac:dyDescent="0.25">
      <c r="B29" s="9">
        <f t="shared" ref="B29:B48" si="2">B28+1</f>
        <v>21</v>
      </c>
      <c r="C29" s="67" t="s">
        <v>125</v>
      </c>
      <c r="D29" s="67" t="s">
        <v>80</v>
      </c>
      <c r="E29" s="27"/>
      <c r="F29" s="27"/>
      <c r="G29" s="27"/>
      <c r="H29" s="32"/>
      <c r="I29" s="43"/>
      <c r="J29" s="76">
        <v>72</v>
      </c>
      <c r="K29" s="65">
        <v>0</v>
      </c>
      <c r="L29" s="26">
        <v>0</v>
      </c>
      <c r="M29" s="26">
        <v>0</v>
      </c>
      <c r="N29" s="26">
        <v>0</v>
      </c>
      <c r="O29" s="54">
        <v>0</v>
      </c>
      <c r="P29" s="54">
        <v>0</v>
      </c>
      <c r="Q29" s="7">
        <f t="shared" si="1"/>
        <v>14.4</v>
      </c>
    </row>
    <row r="30" spans="2:17" ht="16.5" customHeight="1" x14ac:dyDescent="0.25">
      <c r="B30" s="9">
        <f t="shared" si="2"/>
        <v>22</v>
      </c>
      <c r="C30" s="67" t="s">
        <v>126</v>
      </c>
      <c r="D30" s="67" t="s">
        <v>81</v>
      </c>
      <c r="E30" s="27"/>
      <c r="F30" s="27"/>
      <c r="G30" s="27"/>
      <c r="H30" s="32"/>
      <c r="I30" s="43"/>
      <c r="J30" s="76">
        <v>0</v>
      </c>
      <c r="K30" s="65">
        <v>0</v>
      </c>
      <c r="L30" s="26">
        <v>0</v>
      </c>
      <c r="M30" s="26">
        <v>0</v>
      </c>
      <c r="N30" s="26">
        <v>0</v>
      </c>
      <c r="O30" s="54">
        <v>0</v>
      </c>
      <c r="P30" s="54">
        <v>0</v>
      </c>
      <c r="Q30" s="7">
        <f t="shared" si="1"/>
        <v>0</v>
      </c>
    </row>
    <row r="31" spans="2:17" ht="15.75" x14ac:dyDescent="0.25">
      <c r="B31" s="9">
        <f t="shared" si="2"/>
        <v>23</v>
      </c>
      <c r="C31" s="67" t="s">
        <v>127</v>
      </c>
      <c r="D31" s="67" t="s">
        <v>82</v>
      </c>
      <c r="E31" s="67"/>
      <c r="F31" s="67"/>
      <c r="G31" s="67"/>
      <c r="H31" s="32"/>
      <c r="I31" s="43"/>
      <c r="J31" s="76">
        <v>0</v>
      </c>
      <c r="K31" s="65">
        <v>0</v>
      </c>
      <c r="L31" s="26">
        <v>0</v>
      </c>
      <c r="M31" s="26">
        <v>0</v>
      </c>
      <c r="N31" s="26">
        <v>0</v>
      </c>
      <c r="O31" s="54">
        <v>0</v>
      </c>
      <c r="P31" s="54">
        <v>0</v>
      </c>
      <c r="Q31" s="7">
        <f t="shared" si="1"/>
        <v>0</v>
      </c>
    </row>
    <row r="32" spans="2:17" ht="15.75" x14ac:dyDescent="0.25">
      <c r="B32" s="9">
        <f t="shared" si="2"/>
        <v>24</v>
      </c>
      <c r="C32" s="67" t="s">
        <v>128</v>
      </c>
      <c r="D32" s="67" t="s">
        <v>83</v>
      </c>
      <c r="E32" s="27"/>
      <c r="F32" s="27"/>
      <c r="G32" s="27"/>
      <c r="H32" s="32"/>
      <c r="I32" s="43"/>
      <c r="J32" s="76">
        <v>85</v>
      </c>
      <c r="K32" s="65">
        <v>0</v>
      </c>
      <c r="L32" s="26">
        <v>0</v>
      </c>
      <c r="M32" s="26">
        <v>0</v>
      </c>
      <c r="N32" s="26">
        <v>0</v>
      </c>
      <c r="O32" s="54">
        <v>0</v>
      </c>
      <c r="P32" s="54">
        <v>0</v>
      </c>
      <c r="Q32" s="7">
        <f t="shared" si="1"/>
        <v>17</v>
      </c>
    </row>
    <row r="33" spans="2:17" ht="15.75" x14ac:dyDescent="0.25">
      <c r="B33" s="9">
        <f t="shared" si="2"/>
        <v>25</v>
      </c>
      <c r="C33" s="67" t="s">
        <v>129</v>
      </c>
      <c r="D33" s="67" t="s">
        <v>84</v>
      </c>
      <c r="E33" s="27"/>
      <c r="F33" s="27"/>
      <c r="G33" s="27"/>
      <c r="H33" s="32"/>
      <c r="I33" s="43"/>
      <c r="J33" s="76">
        <v>0</v>
      </c>
      <c r="K33" s="65">
        <v>0</v>
      </c>
      <c r="L33" s="26">
        <v>0</v>
      </c>
      <c r="M33" s="26">
        <v>0</v>
      </c>
      <c r="N33" s="26">
        <v>0</v>
      </c>
      <c r="O33" s="54">
        <v>0</v>
      </c>
      <c r="P33" s="54">
        <v>0</v>
      </c>
      <c r="Q33" s="7">
        <f t="shared" si="1"/>
        <v>0</v>
      </c>
    </row>
    <row r="34" spans="2:17" ht="15.75" x14ac:dyDescent="0.25">
      <c r="B34" s="9">
        <f t="shared" si="2"/>
        <v>26</v>
      </c>
      <c r="C34" s="67" t="s">
        <v>130</v>
      </c>
      <c r="D34" s="67" t="s">
        <v>85</v>
      </c>
      <c r="E34" s="27"/>
      <c r="F34" s="27"/>
      <c r="H34" s="27"/>
      <c r="I34" s="43"/>
      <c r="J34" s="76">
        <v>0</v>
      </c>
      <c r="K34" s="65">
        <v>0</v>
      </c>
      <c r="L34" s="26">
        <v>0</v>
      </c>
      <c r="M34" s="26">
        <v>0</v>
      </c>
      <c r="N34" s="26">
        <v>0</v>
      </c>
      <c r="O34" s="54">
        <v>0</v>
      </c>
      <c r="P34" s="54">
        <v>0</v>
      </c>
      <c r="Q34" s="7">
        <f t="shared" si="1"/>
        <v>0</v>
      </c>
    </row>
    <row r="35" spans="2:17" x14ac:dyDescent="0.25">
      <c r="B35" s="9">
        <f t="shared" si="2"/>
        <v>27</v>
      </c>
      <c r="C35" s="67"/>
      <c r="E35" s="27"/>
      <c r="F35" s="27"/>
      <c r="G35" s="27"/>
      <c r="H35" s="27"/>
      <c r="I35" s="31"/>
      <c r="J35" s="75"/>
      <c r="K35" s="26"/>
      <c r="L35" s="26"/>
      <c r="M35" s="26"/>
      <c r="N35" s="26"/>
      <c r="O35" s="54"/>
      <c r="P35" s="54"/>
      <c r="Q35" s="7">
        <f t="shared" si="1"/>
        <v>0</v>
      </c>
    </row>
    <row r="36" spans="2:17" x14ac:dyDescent="0.25">
      <c r="B36" s="9">
        <f t="shared" si="2"/>
        <v>28</v>
      </c>
      <c r="C36" s="9"/>
      <c r="D36" s="96"/>
      <c r="E36" s="96"/>
      <c r="F36" s="96"/>
      <c r="G36" s="96"/>
      <c r="H36" s="96"/>
      <c r="I36" s="96"/>
      <c r="J36" s="26"/>
      <c r="K36" s="26"/>
      <c r="L36" s="26"/>
      <c r="M36" s="26"/>
      <c r="N36" s="26"/>
      <c r="O36" s="54"/>
      <c r="P36" s="54"/>
      <c r="Q36" s="7">
        <f t="shared" si="1"/>
        <v>0</v>
      </c>
    </row>
    <row r="37" spans="2:17" x14ac:dyDescent="0.25">
      <c r="B37" s="9">
        <f t="shared" si="2"/>
        <v>29</v>
      </c>
      <c r="C37" s="9"/>
      <c r="D37" s="96"/>
      <c r="E37" s="96"/>
      <c r="F37" s="96"/>
      <c r="G37" s="96"/>
      <c r="H37" s="96"/>
      <c r="I37" s="96"/>
      <c r="J37" s="26"/>
      <c r="K37" s="26"/>
      <c r="L37" s="26"/>
      <c r="M37" s="26"/>
      <c r="N37" s="26"/>
      <c r="O37" s="54"/>
      <c r="P37" s="54"/>
      <c r="Q37" s="7">
        <f t="shared" ref="Q37:Q48" si="3">SUM(J37:P37)/5</f>
        <v>0</v>
      </c>
    </row>
    <row r="38" spans="2:17" x14ac:dyDescent="0.25">
      <c r="B38" s="9">
        <f t="shared" si="2"/>
        <v>30</v>
      </c>
      <c r="C38" s="9"/>
      <c r="D38" s="96"/>
      <c r="E38" s="96"/>
      <c r="F38" s="96"/>
      <c r="G38" s="96"/>
      <c r="H38" s="96"/>
      <c r="I38" s="96"/>
      <c r="J38" s="26"/>
      <c r="K38" s="26"/>
      <c r="L38" s="26"/>
      <c r="M38" s="26"/>
      <c r="N38" s="26"/>
      <c r="O38" s="54"/>
      <c r="P38" s="54"/>
      <c r="Q38" s="7">
        <f t="shared" si="3"/>
        <v>0</v>
      </c>
    </row>
    <row r="39" spans="2:17" x14ac:dyDescent="0.25">
      <c r="B39" s="9">
        <f t="shared" si="2"/>
        <v>31</v>
      </c>
      <c r="C39" s="9"/>
      <c r="D39" s="96"/>
      <c r="E39" s="96"/>
      <c r="F39" s="96"/>
      <c r="G39" s="96"/>
      <c r="H39" s="96"/>
      <c r="I39" s="96"/>
      <c r="J39" s="26"/>
      <c r="K39" s="26"/>
      <c r="L39" s="26"/>
      <c r="M39" s="26"/>
      <c r="N39" s="26"/>
      <c r="O39" s="54"/>
      <c r="P39" s="54"/>
      <c r="Q39" s="7">
        <f t="shared" si="3"/>
        <v>0</v>
      </c>
    </row>
    <row r="40" spans="2:17" x14ac:dyDescent="0.25">
      <c r="B40" s="9">
        <f t="shared" si="2"/>
        <v>32</v>
      </c>
      <c r="C40" s="9"/>
      <c r="D40" s="96"/>
      <c r="E40" s="96"/>
      <c r="F40" s="96"/>
      <c r="G40" s="96"/>
      <c r="H40" s="96"/>
      <c r="I40" s="96"/>
      <c r="J40" s="26"/>
      <c r="K40" s="26"/>
      <c r="L40" s="26"/>
      <c r="M40" s="26"/>
      <c r="N40" s="26"/>
      <c r="O40" s="54"/>
      <c r="P40" s="54"/>
      <c r="Q40" s="7">
        <f t="shared" si="3"/>
        <v>0</v>
      </c>
    </row>
    <row r="41" spans="2:17" x14ac:dyDescent="0.25">
      <c r="B41" s="9">
        <f t="shared" si="2"/>
        <v>33</v>
      </c>
      <c r="C41" s="9"/>
      <c r="D41" s="96"/>
      <c r="E41" s="96"/>
      <c r="F41" s="96"/>
      <c r="G41" s="96"/>
      <c r="H41" s="96"/>
      <c r="I41" s="96"/>
      <c r="J41" s="26"/>
      <c r="K41" s="26"/>
      <c r="L41" s="26"/>
      <c r="M41" s="26"/>
      <c r="N41" s="26"/>
      <c r="O41" s="54"/>
      <c r="P41" s="54"/>
      <c r="Q41" s="7">
        <f t="shared" si="3"/>
        <v>0</v>
      </c>
    </row>
    <row r="42" spans="2:17" x14ac:dyDescent="0.25">
      <c r="B42" s="9">
        <f t="shared" si="2"/>
        <v>34</v>
      </c>
      <c r="C42" s="9"/>
      <c r="D42" s="96"/>
      <c r="E42" s="96"/>
      <c r="F42" s="96"/>
      <c r="G42" s="96"/>
      <c r="H42" s="96"/>
      <c r="I42" s="96"/>
      <c r="J42" s="26"/>
      <c r="K42" s="26"/>
      <c r="L42" s="26"/>
      <c r="M42" s="26"/>
      <c r="N42" s="26"/>
      <c r="O42" s="54"/>
      <c r="P42" s="54"/>
      <c r="Q42" s="7">
        <f t="shared" si="3"/>
        <v>0</v>
      </c>
    </row>
    <row r="43" spans="2:17" x14ac:dyDescent="0.25">
      <c r="B43" s="9">
        <f t="shared" si="2"/>
        <v>35</v>
      </c>
      <c r="C43" s="9"/>
      <c r="D43" s="96"/>
      <c r="E43" s="96"/>
      <c r="F43" s="96"/>
      <c r="G43" s="96"/>
      <c r="H43" s="96"/>
      <c r="I43" s="96"/>
      <c r="J43" s="26"/>
      <c r="K43" s="26"/>
      <c r="L43" s="26"/>
      <c r="M43" s="26"/>
      <c r="N43" s="26"/>
      <c r="O43" s="54"/>
      <c r="P43" s="54"/>
      <c r="Q43" s="7">
        <f t="shared" si="3"/>
        <v>0</v>
      </c>
    </row>
    <row r="44" spans="2:17" x14ac:dyDescent="0.25">
      <c r="B44" s="9">
        <f t="shared" si="2"/>
        <v>36</v>
      </c>
      <c r="C44" s="9"/>
      <c r="D44" s="96"/>
      <c r="E44" s="96"/>
      <c r="F44" s="96"/>
      <c r="G44" s="96"/>
      <c r="H44" s="96"/>
      <c r="I44" s="96"/>
      <c r="J44" s="26"/>
      <c r="K44" s="26"/>
      <c r="L44" s="26"/>
      <c r="M44" s="26"/>
      <c r="N44" s="26"/>
      <c r="O44" s="54"/>
      <c r="P44" s="54"/>
      <c r="Q44" s="7">
        <f t="shared" si="3"/>
        <v>0</v>
      </c>
    </row>
    <row r="45" spans="2:17" x14ac:dyDescent="0.25">
      <c r="B45" s="9">
        <f t="shared" si="2"/>
        <v>37</v>
      </c>
      <c r="C45" s="4"/>
      <c r="D45" s="96"/>
      <c r="E45" s="96"/>
      <c r="F45" s="96"/>
      <c r="G45" s="96"/>
      <c r="H45" s="96"/>
      <c r="I45" s="96"/>
      <c r="J45" s="26"/>
      <c r="K45" s="26"/>
      <c r="L45" s="26"/>
      <c r="M45" s="26"/>
      <c r="N45" s="26"/>
      <c r="O45" s="54"/>
      <c r="P45" s="54"/>
      <c r="Q45" s="7">
        <f t="shared" si="3"/>
        <v>0</v>
      </c>
    </row>
    <row r="46" spans="2:17" x14ac:dyDescent="0.25">
      <c r="B46" s="9">
        <f t="shared" si="2"/>
        <v>38</v>
      </c>
      <c r="C46" s="4"/>
      <c r="D46" s="96"/>
      <c r="E46" s="96"/>
      <c r="F46" s="96"/>
      <c r="G46" s="96"/>
      <c r="H46" s="96"/>
      <c r="I46" s="96"/>
      <c r="J46" s="26"/>
      <c r="K46" s="26"/>
      <c r="L46" s="26"/>
      <c r="M46" s="26"/>
      <c r="N46" s="26"/>
      <c r="O46" s="54"/>
      <c r="P46" s="54"/>
      <c r="Q46" s="7">
        <f t="shared" si="3"/>
        <v>0</v>
      </c>
    </row>
    <row r="47" spans="2:17" x14ac:dyDescent="0.25">
      <c r="B47" s="9">
        <f t="shared" si="2"/>
        <v>39</v>
      </c>
      <c r="C47" s="4"/>
      <c r="D47" s="96"/>
      <c r="E47" s="96"/>
      <c r="F47" s="96"/>
      <c r="G47" s="96"/>
      <c r="H47" s="96"/>
      <c r="I47" s="96"/>
      <c r="J47" s="26"/>
      <c r="K47" s="26"/>
      <c r="L47" s="26"/>
      <c r="M47" s="26"/>
      <c r="N47" s="26"/>
      <c r="O47" s="54"/>
      <c r="P47" s="54"/>
      <c r="Q47" s="7">
        <f t="shared" si="3"/>
        <v>0</v>
      </c>
    </row>
    <row r="48" spans="2:17" x14ac:dyDescent="0.25">
      <c r="B48" s="9">
        <f t="shared" si="2"/>
        <v>40</v>
      </c>
      <c r="C48" s="4"/>
      <c r="D48" s="96"/>
      <c r="E48" s="96"/>
      <c r="F48" s="96"/>
      <c r="G48" s="96"/>
      <c r="H48" s="96"/>
      <c r="I48" s="96"/>
      <c r="J48" s="26"/>
      <c r="K48" s="26"/>
      <c r="L48" s="26"/>
      <c r="M48" s="26"/>
      <c r="N48" s="26"/>
      <c r="O48" s="54"/>
      <c r="P48" s="54"/>
      <c r="Q48" s="7">
        <f t="shared" si="3"/>
        <v>0</v>
      </c>
    </row>
    <row r="49" spans="3:17" x14ac:dyDescent="0.25">
      <c r="C49" s="91"/>
      <c r="D49" s="91"/>
      <c r="E49" s="8"/>
      <c r="H49" s="97" t="s">
        <v>19</v>
      </c>
      <c r="I49" s="97"/>
      <c r="J49" s="13">
        <f t="shared" ref="J49:Q49" si="4">COUNTIF(J9:J48,"&gt;=70")</f>
        <v>20</v>
      </c>
      <c r="K49" s="13">
        <f t="shared" si="4"/>
        <v>0</v>
      </c>
      <c r="L49" s="13">
        <f t="shared" si="4"/>
        <v>0</v>
      </c>
      <c r="M49" s="13">
        <f t="shared" si="4"/>
        <v>0</v>
      </c>
      <c r="N49" s="13">
        <f t="shared" si="4"/>
        <v>0</v>
      </c>
      <c r="O49" s="13">
        <f t="shared" si="4"/>
        <v>0</v>
      </c>
      <c r="P49" s="13">
        <f t="shared" si="4"/>
        <v>0</v>
      </c>
      <c r="Q49" s="17">
        <f t="shared" si="4"/>
        <v>0</v>
      </c>
    </row>
    <row r="50" spans="3:17" x14ac:dyDescent="0.25">
      <c r="C50" s="91"/>
      <c r="D50" s="91"/>
      <c r="E50" s="12"/>
      <c r="H50" s="94" t="s">
        <v>20</v>
      </c>
      <c r="I50" s="94"/>
      <c r="J50" s="14">
        <f t="shared" ref="J50:Q50" si="5">COUNTIF(J9:J48,"&lt;70")</f>
        <v>6</v>
      </c>
      <c r="K50" s="14">
        <f t="shared" si="5"/>
        <v>26</v>
      </c>
      <c r="L50" s="14">
        <f t="shared" si="5"/>
        <v>26</v>
      </c>
      <c r="M50" s="14">
        <f t="shared" si="5"/>
        <v>26</v>
      </c>
      <c r="N50" s="14">
        <f t="shared" si="5"/>
        <v>26</v>
      </c>
      <c r="O50" s="14">
        <f t="shared" si="5"/>
        <v>26</v>
      </c>
      <c r="P50" s="14">
        <f t="shared" si="5"/>
        <v>26</v>
      </c>
      <c r="Q50" s="14">
        <f t="shared" si="5"/>
        <v>40</v>
      </c>
    </row>
    <row r="51" spans="3:17" x14ac:dyDescent="0.25">
      <c r="C51" s="91"/>
      <c r="D51" s="91"/>
      <c r="E51" s="91"/>
      <c r="H51" s="94" t="s">
        <v>21</v>
      </c>
      <c r="I51" s="94"/>
      <c r="J51" s="14">
        <f t="shared" ref="J51:Q51" si="6">COUNT(J9:J48)</f>
        <v>26</v>
      </c>
      <c r="K51" s="14">
        <f t="shared" si="6"/>
        <v>26</v>
      </c>
      <c r="L51" s="14">
        <f t="shared" si="6"/>
        <v>26</v>
      </c>
      <c r="M51" s="14">
        <f t="shared" si="6"/>
        <v>26</v>
      </c>
      <c r="N51" s="14">
        <f t="shared" si="6"/>
        <v>26</v>
      </c>
      <c r="O51" s="14">
        <f t="shared" si="6"/>
        <v>26</v>
      </c>
      <c r="P51" s="14">
        <f t="shared" si="6"/>
        <v>26</v>
      </c>
      <c r="Q51" s="14">
        <f t="shared" si="6"/>
        <v>40</v>
      </c>
    </row>
    <row r="52" spans="3:17" x14ac:dyDescent="0.25">
      <c r="C52" s="91"/>
      <c r="D52" s="91"/>
      <c r="E52" s="8"/>
      <c r="F52" s="5"/>
      <c r="H52" s="95" t="s">
        <v>16</v>
      </c>
      <c r="I52" s="95"/>
      <c r="J52" s="15">
        <f>J49/J51</f>
        <v>0.76923076923076927</v>
      </c>
      <c r="K52" s="16">
        <f t="shared" ref="K52:Q52" si="7">K49/K51</f>
        <v>0</v>
      </c>
      <c r="L52" s="16">
        <f t="shared" si="7"/>
        <v>0</v>
      </c>
      <c r="M52" s="16">
        <f t="shared" si="7"/>
        <v>0</v>
      </c>
      <c r="N52" s="16">
        <f t="shared" si="7"/>
        <v>0</v>
      </c>
      <c r="O52" s="16">
        <f t="shared" si="7"/>
        <v>0</v>
      </c>
      <c r="P52" s="16">
        <f t="shared" si="7"/>
        <v>0</v>
      </c>
      <c r="Q52" s="16">
        <f t="shared" si="7"/>
        <v>0</v>
      </c>
    </row>
    <row r="53" spans="3:17" x14ac:dyDescent="0.25">
      <c r="C53" s="91"/>
      <c r="D53" s="91"/>
      <c r="E53" s="8"/>
      <c r="F53" s="5"/>
      <c r="H53" s="95" t="s">
        <v>17</v>
      </c>
      <c r="I53" s="95"/>
      <c r="J53" s="15">
        <f>J50/J51</f>
        <v>0.23076923076923078</v>
      </c>
      <c r="K53" s="15">
        <f t="shared" ref="K53:Q53" si="8">K50/K51</f>
        <v>1</v>
      </c>
      <c r="L53" s="16">
        <f t="shared" si="8"/>
        <v>1</v>
      </c>
      <c r="M53" s="16">
        <f t="shared" si="8"/>
        <v>1</v>
      </c>
      <c r="N53" s="16">
        <f t="shared" si="8"/>
        <v>1</v>
      </c>
      <c r="O53" s="16">
        <f t="shared" si="8"/>
        <v>1</v>
      </c>
      <c r="P53" s="16">
        <f t="shared" si="8"/>
        <v>1</v>
      </c>
      <c r="Q53" s="16">
        <f t="shared" si="8"/>
        <v>1</v>
      </c>
    </row>
    <row r="54" spans="3:17" x14ac:dyDescent="0.25">
      <c r="C54" s="91"/>
      <c r="D54" s="91"/>
      <c r="E54" s="12"/>
      <c r="F54" s="5"/>
    </row>
    <row r="55" spans="3:17" x14ac:dyDescent="0.25">
      <c r="C55" s="8"/>
      <c r="D55" s="8"/>
      <c r="E55" s="12"/>
      <c r="F55" s="5"/>
    </row>
    <row r="56" spans="3:17" x14ac:dyDescent="0.25">
      <c r="J56" s="92" t="s">
        <v>24</v>
      </c>
      <c r="K56" s="92"/>
      <c r="L56" s="92"/>
      <c r="M56" s="92"/>
      <c r="N56" s="92"/>
      <c r="O56" s="92"/>
      <c r="P56" s="92"/>
    </row>
    <row r="57" spans="3:17" x14ac:dyDescent="0.25">
      <c r="J57" s="93" t="s">
        <v>18</v>
      </c>
      <c r="K57" s="93"/>
      <c r="L57" s="93"/>
      <c r="M57" s="93"/>
      <c r="N57" s="93"/>
      <c r="O57" s="93"/>
      <c r="P57" s="93"/>
    </row>
  </sheetData>
  <mergeCells count="35">
    <mergeCell ref="C54:D54"/>
    <mergeCell ref="J56:P56"/>
    <mergeCell ref="J57:P57"/>
    <mergeCell ref="C51:E51"/>
    <mergeCell ref="H51:I51"/>
    <mergeCell ref="C52:D52"/>
    <mergeCell ref="H52:I52"/>
    <mergeCell ref="C53:D53"/>
    <mergeCell ref="H53:I53"/>
    <mergeCell ref="D48:I48"/>
    <mergeCell ref="C49:D49"/>
    <mergeCell ref="H49:I49"/>
    <mergeCell ref="C50:D50"/>
    <mergeCell ref="H50:I50"/>
    <mergeCell ref="D43:I43"/>
    <mergeCell ref="D44:I44"/>
    <mergeCell ref="D45:I45"/>
    <mergeCell ref="D46:I46"/>
    <mergeCell ref="D47:I47"/>
    <mergeCell ref="D38:I38"/>
    <mergeCell ref="D39:I39"/>
    <mergeCell ref="D40:I40"/>
    <mergeCell ref="D41:I41"/>
    <mergeCell ref="D42:I42"/>
    <mergeCell ref="D6:G6"/>
    <mergeCell ref="I6:J6"/>
    <mergeCell ref="K6:P6"/>
    <mergeCell ref="D8:I8"/>
    <mergeCell ref="D37:I37"/>
    <mergeCell ref="D36:I36"/>
    <mergeCell ref="B2:P2"/>
    <mergeCell ref="C3:P3"/>
    <mergeCell ref="D4:G4"/>
    <mergeCell ref="J4:K4"/>
    <mergeCell ref="N4:O4"/>
  </mergeCells>
  <conditionalFormatting sqref="J9:J34">
    <cfRule type="cellIs" dxfId="4" priority="1" operator="greaterThan">
      <formula>69</formula>
    </cfRule>
  </conditionalFormatting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</sheetPr>
  <dimension ref="B2:R55"/>
  <sheetViews>
    <sheetView tabSelected="1" topLeftCell="A13" zoomScale="128" zoomScaleNormal="84" workbookViewId="0">
      <selection activeCell="S16" sqref="S16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103" t="s">
        <v>9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"/>
      <c r="R2" s="1"/>
    </row>
    <row r="3" spans="2:18" x14ac:dyDescent="0.25">
      <c r="C3" s="104" t="s">
        <v>8</v>
      </c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1"/>
      <c r="R3" s="11"/>
    </row>
    <row r="4" spans="2:18" x14ac:dyDescent="0.25">
      <c r="C4" t="s">
        <v>0</v>
      </c>
      <c r="D4" s="105" t="s">
        <v>102</v>
      </c>
      <c r="E4" s="105"/>
      <c r="F4" s="105"/>
      <c r="G4" s="105"/>
      <c r="I4" t="s">
        <v>1</v>
      </c>
      <c r="J4" s="100" t="s">
        <v>214</v>
      </c>
      <c r="K4" s="100"/>
      <c r="M4" t="s">
        <v>2</v>
      </c>
      <c r="N4" s="106">
        <v>45561</v>
      </c>
      <c r="O4" s="106"/>
    </row>
    <row r="5" spans="2:18" ht="6.75" customHeight="1" x14ac:dyDescent="0.25">
      <c r="D5" s="3"/>
      <c r="E5" s="3"/>
      <c r="F5" s="3"/>
      <c r="G5" s="3"/>
    </row>
    <row r="6" spans="2:18" x14ac:dyDescent="0.25">
      <c r="C6" t="s">
        <v>3</v>
      </c>
      <c r="D6" s="100" t="s">
        <v>104</v>
      </c>
      <c r="E6" s="100"/>
      <c r="F6" s="100"/>
      <c r="G6" s="100"/>
      <c r="I6" s="101" t="s">
        <v>22</v>
      </c>
      <c r="J6" s="101"/>
      <c r="K6" s="102" t="s">
        <v>24</v>
      </c>
      <c r="L6" s="102"/>
      <c r="M6" s="102"/>
      <c r="N6" s="102"/>
      <c r="O6" s="102"/>
      <c r="P6" s="102"/>
    </row>
    <row r="7" spans="2:18" ht="11.25" customHeight="1" x14ac:dyDescent="0.25"/>
    <row r="8" spans="2:18" x14ac:dyDescent="0.25">
      <c r="B8" s="2" t="s">
        <v>4</v>
      </c>
      <c r="C8" s="34" t="s">
        <v>6</v>
      </c>
      <c r="D8" s="98" t="s">
        <v>5</v>
      </c>
      <c r="E8" s="98"/>
      <c r="F8" s="98"/>
      <c r="G8" s="98"/>
      <c r="H8" s="98"/>
      <c r="I8" s="99"/>
      <c r="J8" s="10" t="s">
        <v>7</v>
      </c>
      <c r="K8" s="10" t="s">
        <v>10</v>
      </c>
      <c r="L8" s="10" t="s">
        <v>11</v>
      </c>
      <c r="M8" s="10" t="s">
        <v>12</v>
      </c>
      <c r="N8" s="10" t="s">
        <v>13</v>
      </c>
      <c r="O8" s="10" t="s">
        <v>14</v>
      </c>
      <c r="P8" s="10" t="s">
        <v>15</v>
      </c>
      <c r="Q8" s="6" t="s">
        <v>23</v>
      </c>
    </row>
    <row r="9" spans="2:18" x14ac:dyDescent="0.25">
      <c r="B9" s="68">
        <v>1</v>
      </c>
      <c r="C9" s="35" t="s">
        <v>96</v>
      </c>
      <c r="D9" s="33" t="s">
        <v>25</v>
      </c>
      <c r="E9" s="32"/>
      <c r="F9" s="28"/>
      <c r="G9" s="37" t="s">
        <v>37</v>
      </c>
      <c r="H9" s="29"/>
      <c r="I9" s="30"/>
      <c r="J9" s="26">
        <v>74</v>
      </c>
      <c r="K9" s="26">
        <v>0</v>
      </c>
      <c r="L9" s="26">
        <v>0</v>
      </c>
      <c r="M9" s="26">
        <v>0</v>
      </c>
      <c r="N9" s="26">
        <v>0</v>
      </c>
      <c r="O9" s="26">
        <v>0</v>
      </c>
      <c r="P9" s="10">
        <v>0</v>
      </c>
      <c r="Q9" s="7">
        <f>SUM(J9:P9)/6</f>
        <v>12.333333333333334</v>
      </c>
    </row>
    <row r="10" spans="2:18" x14ac:dyDescent="0.25">
      <c r="B10" s="68">
        <v>2</v>
      </c>
      <c r="C10" s="35" t="s">
        <v>88</v>
      </c>
      <c r="D10" s="33" t="s">
        <v>26</v>
      </c>
      <c r="E10" s="32"/>
      <c r="F10" s="28"/>
      <c r="G10" s="37" t="s">
        <v>38</v>
      </c>
      <c r="H10" s="29"/>
      <c r="I10" s="30"/>
      <c r="J10" s="26">
        <v>74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10">
        <v>0</v>
      </c>
      <c r="Q10" s="7">
        <f t="shared" ref="Q10:Q29" si="0">SUM(J10:P10)/6</f>
        <v>12.333333333333334</v>
      </c>
    </row>
    <row r="11" spans="2:18" x14ac:dyDescent="0.25">
      <c r="B11" s="68">
        <v>3</v>
      </c>
      <c r="C11" s="35" t="s">
        <v>89</v>
      </c>
      <c r="D11" s="33" t="s">
        <v>27</v>
      </c>
      <c r="E11" s="32"/>
      <c r="F11" s="28"/>
      <c r="G11" s="37" t="s">
        <v>39</v>
      </c>
      <c r="H11" s="29"/>
      <c r="I11" s="30"/>
      <c r="J11" s="26">
        <v>74</v>
      </c>
      <c r="K11" s="26">
        <v>0</v>
      </c>
      <c r="L11" s="26">
        <v>0</v>
      </c>
      <c r="M11" s="26">
        <v>0</v>
      </c>
      <c r="N11" s="26">
        <v>0</v>
      </c>
      <c r="O11" s="26">
        <v>0</v>
      </c>
      <c r="P11" s="10">
        <v>0</v>
      </c>
      <c r="Q11" s="7">
        <f t="shared" si="0"/>
        <v>12.333333333333334</v>
      </c>
    </row>
    <row r="12" spans="2:18" x14ac:dyDescent="0.25">
      <c r="B12" s="68">
        <v>4</v>
      </c>
      <c r="C12" s="35" t="s">
        <v>90</v>
      </c>
      <c r="D12" s="33" t="s">
        <v>28</v>
      </c>
      <c r="E12" s="52"/>
      <c r="F12" s="36"/>
      <c r="G12" s="38" t="s">
        <v>40</v>
      </c>
      <c r="H12" s="29"/>
      <c r="I12" s="30"/>
      <c r="J12" s="26">
        <v>91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10">
        <v>0</v>
      </c>
      <c r="Q12" s="7">
        <f t="shared" si="0"/>
        <v>15.166666666666666</v>
      </c>
    </row>
    <row r="13" spans="2:18" x14ac:dyDescent="0.25">
      <c r="B13" s="68">
        <v>5</v>
      </c>
      <c r="C13" s="35" t="s">
        <v>53</v>
      </c>
      <c r="D13" t="s">
        <v>52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  <c r="O13" s="26">
        <v>0</v>
      </c>
      <c r="P13" s="10">
        <v>0</v>
      </c>
      <c r="Q13" s="7">
        <f t="shared" si="0"/>
        <v>0</v>
      </c>
    </row>
    <row r="14" spans="2:18" x14ac:dyDescent="0.25">
      <c r="B14" s="68">
        <v>6</v>
      </c>
      <c r="C14" s="35" t="s">
        <v>91</v>
      </c>
      <c r="D14" s="33" t="s">
        <v>48</v>
      </c>
      <c r="E14" s="32"/>
      <c r="F14" s="36"/>
      <c r="G14" s="37" t="s">
        <v>41</v>
      </c>
      <c r="H14" s="29"/>
      <c r="I14" s="30"/>
      <c r="J14" s="26">
        <v>74</v>
      </c>
      <c r="K14" s="26">
        <v>0</v>
      </c>
      <c r="L14" s="26">
        <v>0</v>
      </c>
      <c r="M14" s="26">
        <v>0</v>
      </c>
      <c r="N14" s="26">
        <v>0</v>
      </c>
      <c r="O14" s="26">
        <v>0</v>
      </c>
      <c r="P14" s="10">
        <v>0</v>
      </c>
      <c r="Q14" s="7">
        <f t="shared" si="0"/>
        <v>12.333333333333334</v>
      </c>
    </row>
    <row r="15" spans="2:18" x14ac:dyDescent="0.25">
      <c r="B15" s="68">
        <v>7</v>
      </c>
      <c r="C15" s="35" t="s">
        <v>92</v>
      </c>
      <c r="D15" s="33" t="s">
        <v>29</v>
      </c>
      <c r="E15" s="32"/>
      <c r="F15" s="29"/>
      <c r="G15" s="37" t="s">
        <v>49</v>
      </c>
      <c r="H15" s="29"/>
      <c r="I15" s="30"/>
      <c r="J15" s="26">
        <v>84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10">
        <v>0</v>
      </c>
      <c r="Q15" s="7">
        <f t="shared" si="0"/>
        <v>14</v>
      </c>
    </row>
    <row r="16" spans="2:18" x14ac:dyDescent="0.25">
      <c r="B16" s="68">
        <v>8</v>
      </c>
      <c r="C16" s="35" t="s">
        <v>59</v>
      </c>
      <c r="D16" s="33" t="s">
        <v>57</v>
      </c>
      <c r="E16" s="32"/>
      <c r="F16" s="36"/>
      <c r="G16" s="37"/>
      <c r="H16" s="29"/>
      <c r="I16" s="23"/>
      <c r="J16" s="26">
        <v>71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10">
        <v>0</v>
      </c>
      <c r="Q16" s="7">
        <f t="shared" si="0"/>
        <v>11.833333333333334</v>
      </c>
    </row>
    <row r="17" spans="2:17" x14ac:dyDescent="0.25">
      <c r="B17" s="68">
        <v>9</v>
      </c>
      <c r="C17" s="35" t="s">
        <v>93</v>
      </c>
      <c r="D17" s="33" t="s">
        <v>131</v>
      </c>
      <c r="E17" s="52"/>
      <c r="F17" s="36"/>
      <c r="G17" s="38"/>
      <c r="H17" s="29"/>
      <c r="I17" s="30"/>
      <c r="J17" s="26">
        <v>71</v>
      </c>
      <c r="K17" s="26">
        <v>0</v>
      </c>
      <c r="L17" s="26">
        <v>0</v>
      </c>
      <c r="M17" s="26">
        <v>0</v>
      </c>
      <c r="N17" s="26">
        <v>0</v>
      </c>
      <c r="O17" s="26">
        <v>0</v>
      </c>
      <c r="P17" s="10">
        <v>0</v>
      </c>
      <c r="Q17" s="7">
        <f t="shared" si="0"/>
        <v>11.833333333333334</v>
      </c>
    </row>
    <row r="18" spans="2:17" x14ac:dyDescent="0.25">
      <c r="B18" s="68">
        <v>10</v>
      </c>
      <c r="C18" t="s">
        <v>251</v>
      </c>
      <c r="D18" s="33" t="s">
        <v>132</v>
      </c>
      <c r="E18" s="52"/>
      <c r="F18" s="36"/>
      <c r="G18" s="38"/>
      <c r="H18" s="29"/>
      <c r="I18" s="30"/>
      <c r="J18" s="26">
        <v>84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10">
        <v>0</v>
      </c>
      <c r="Q18" s="7">
        <f t="shared" si="0"/>
        <v>14</v>
      </c>
    </row>
    <row r="19" spans="2:17" x14ac:dyDescent="0.25">
      <c r="B19" s="68">
        <v>11</v>
      </c>
      <c r="C19" s="35" t="s">
        <v>94</v>
      </c>
      <c r="D19" s="33" t="s">
        <v>30</v>
      </c>
      <c r="E19" s="28"/>
      <c r="F19" s="29"/>
      <c r="G19" s="37" t="s">
        <v>42</v>
      </c>
      <c r="H19" s="29"/>
      <c r="I19" s="30"/>
      <c r="J19" s="26">
        <v>87</v>
      </c>
      <c r="K19" s="26">
        <v>0</v>
      </c>
      <c r="L19" s="26">
        <v>0</v>
      </c>
      <c r="M19" s="26">
        <v>0</v>
      </c>
      <c r="N19" s="26">
        <v>0</v>
      </c>
      <c r="O19" s="26">
        <v>0</v>
      </c>
      <c r="P19" s="10">
        <v>0</v>
      </c>
      <c r="Q19" s="7">
        <f t="shared" si="0"/>
        <v>14.5</v>
      </c>
    </row>
    <row r="20" spans="2:17" x14ac:dyDescent="0.25">
      <c r="B20" s="68">
        <v>12</v>
      </c>
      <c r="C20" s="35" t="s">
        <v>97</v>
      </c>
      <c r="D20" s="33" t="s">
        <v>31</v>
      </c>
      <c r="E20" s="28"/>
      <c r="F20" s="29"/>
      <c r="G20" s="37" t="s">
        <v>43</v>
      </c>
      <c r="H20" s="29"/>
      <c r="I20" s="30"/>
      <c r="J20" s="26">
        <v>77</v>
      </c>
      <c r="K20" s="26">
        <v>0</v>
      </c>
      <c r="L20" s="26">
        <v>0</v>
      </c>
      <c r="M20" s="26">
        <v>0</v>
      </c>
      <c r="N20" s="26">
        <v>0</v>
      </c>
      <c r="O20" s="26">
        <v>0</v>
      </c>
      <c r="P20" s="10">
        <v>0</v>
      </c>
      <c r="Q20" s="7">
        <f t="shared" si="0"/>
        <v>12.833333333333334</v>
      </c>
    </row>
    <row r="21" spans="2:17" x14ac:dyDescent="0.25">
      <c r="B21" s="68">
        <v>13</v>
      </c>
      <c r="C21" s="35" t="s">
        <v>98</v>
      </c>
      <c r="D21" s="33" t="s">
        <v>32</v>
      </c>
      <c r="E21" s="28"/>
      <c r="F21" s="29"/>
      <c r="G21" s="37" t="s">
        <v>44</v>
      </c>
      <c r="H21" s="29"/>
      <c r="I21" s="30"/>
      <c r="J21" s="26">
        <v>97</v>
      </c>
      <c r="K21" s="26">
        <v>0</v>
      </c>
      <c r="L21" s="26">
        <v>0</v>
      </c>
      <c r="M21" s="26">
        <v>0</v>
      </c>
      <c r="N21" s="26">
        <v>0</v>
      </c>
      <c r="O21" s="26">
        <v>0</v>
      </c>
      <c r="P21" s="10">
        <v>0</v>
      </c>
      <c r="Q21" s="7">
        <f t="shared" si="0"/>
        <v>16.166666666666668</v>
      </c>
    </row>
    <row r="22" spans="2:17" x14ac:dyDescent="0.25">
      <c r="B22" s="68">
        <v>14</v>
      </c>
      <c r="C22" s="35" t="s">
        <v>99</v>
      </c>
      <c r="D22" s="33" t="s">
        <v>33</v>
      </c>
      <c r="E22" s="28"/>
      <c r="F22" s="29"/>
      <c r="G22" s="37" t="s">
        <v>45</v>
      </c>
      <c r="H22" s="29"/>
      <c r="I22" s="27"/>
      <c r="J22" s="26">
        <v>74</v>
      </c>
      <c r="K22" s="26">
        <v>0</v>
      </c>
      <c r="L22" s="26">
        <v>0</v>
      </c>
      <c r="M22" s="26">
        <v>0</v>
      </c>
      <c r="N22" s="26">
        <v>0</v>
      </c>
      <c r="O22" s="26">
        <v>0</v>
      </c>
      <c r="P22" s="10">
        <v>0</v>
      </c>
      <c r="Q22" s="7">
        <f t="shared" si="0"/>
        <v>12.333333333333334</v>
      </c>
    </row>
    <row r="23" spans="2:17" x14ac:dyDescent="0.25">
      <c r="B23" s="68">
        <v>15</v>
      </c>
      <c r="C23" s="35" t="s">
        <v>100</v>
      </c>
      <c r="D23" s="33" t="s">
        <v>34</v>
      </c>
      <c r="E23" s="28"/>
      <c r="F23" s="29"/>
      <c r="G23" s="37" t="s">
        <v>46</v>
      </c>
      <c r="H23" s="29"/>
      <c r="I23" s="27"/>
      <c r="J23" s="26">
        <v>74</v>
      </c>
      <c r="K23" s="26">
        <v>0</v>
      </c>
      <c r="L23" s="26">
        <v>0</v>
      </c>
      <c r="M23" s="26">
        <v>0</v>
      </c>
      <c r="N23" s="26">
        <v>0</v>
      </c>
      <c r="O23" s="26">
        <v>0</v>
      </c>
      <c r="P23" s="10">
        <v>0</v>
      </c>
      <c r="Q23" s="7">
        <f t="shared" si="0"/>
        <v>12.333333333333334</v>
      </c>
    </row>
    <row r="24" spans="2:17" x14ac:dyDescent="0.25">
      <c r="B24" s="68">
        <v>16</v>
      </c>
      <c r="C24" s="35" t="s">
        <v>101</v>
      </c>
      <c r="D24" s="33" t="s">
        <v>35</v>
      </c>
      <c r="E24" s="28"/>
      <c r="F24" s="31"/>
      <c r="G24" s="40" t="s">
        <v>47</v>
      </c>
      <c r="H24" s="42"/>
      <c r="I24" s="71"/>
      <c r="J24" s="26">
        <v>91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68">
        <v>0</v>
      </c>
      <c r="Q24" s="7">
        <f t="shared" si="0"/>
        <v>15.166666666666666</v>
      </c>
    </row>
    <row r="25" spans="2:17" x14ac:dyDescent="0.25">
      <c r="B25" s="68">
        <v>17</v>
      </c>
      <c r="C25" s="35" t="s">
        <v>270</v>
      </c>
      <c r="D25" s="33" t="s">
        <v>36</v>
      </c>
      <c r="E25" s="27"/>
      <c r="F25" s="31"/>
      <c r="G25" s="37" t="s">
        <v>50</v>
      </c>
      <c r="H25" s="27"/>
      <c r="I25" s="27"/>
      <c r="J25" s="26">
        <v>0</v>
      </c>
      <c r="K25" s="26">
        <v>0</v>
      </c>
      <c r="L25" s="26">
        <v>0</v>
      </c>
      <c r="M25" s="26">
        <v>0</v>
      </c>
      <c r="N25" s="26">
        <v>0</v>
      </c>
      <c r="O25" s="26">
        <v>0</v>
      </c>
      <c r="P25" s="68">
        <v>0</v>
      </c>
      <c r="Q25" s="7">
        <f t="shared" si="0"/>
        <v>0</v>
      </c>
    </row>
    <row r="26" spans="2:17" x14ac:dyDescent="0.25">
      <c r="B26" s="68">
        <v>18</v>
      </c>
      <c r="C26" s="35" t="s">
        <v>95</v>
      </c>
      <c r="D26" s="70" t="s">
        <v>51</v>
      </c>
      <c r="E26" s="70"/>
      <c r="F26" s="71"/>
      <c r="G26" s="71"/>
      <c r="H26" s="41"/>
      <c r="I26" s="31"/>
      <c r="J26" s="26">
        <v>77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68">
        <v>0</v>
      </c>
      <c r="Q26" s="7">
        <f t="shared" si="0"/>
        <v>12.833333333333334</v>
      </c>
    </row>
    <row r="27" spans="2:17" x14ac:dyDescent="0.25">
      <c r="B27" s="21">
        <f t="shared" ref="B27:B28" si="1">B26+1</f>
        <v>19</v>
      </c>
      <c r="C27" s="35"/>
      <c r="D27" s="33"/>
      <c r="E27" s="27"/>
      <c r="F27" s="31"/>
      <c r="G27" s="37"/>
      <c r="H27" s="42"/>
      <c r="I27" s="27"/>
      <c r="J27" s="26"/>
      <c r="K27" s="26"/>
      <c r="L27" s="26"/>
      <c r="M27" s="26"/>
      <c r="N27" s="26"/>
      <c r="O27" s="26"/>
      <c r="P27" s="22"/>
      <c r="Q27" s="7">
        <f t="shared" si="0"/>
        <v>0</v>
      </c>
    </row>
    <row r="28" spans="2:17" x14ac:dyDescent="0.25">
      <c r="B28" s="21">
        <f t="shared" si="1"/>
        <v>20</v>
      </c>
      <c r="C28" s="35"/>
      <c r="D28" s="33"/>
      <c r="E28" s="27"/>
      <c r="F28" s="31"/>
      <c r="G28" s="37"/>
      <c r="H28" s="27"/>
      <c r="I28" s="27"/>
      <c r="J28" s="26"/>
      <c r="K28" s="26"/>
      <c r="L28" s="26"/>
      <c r="M28" s="26"/>
      <c r="N28" s="26"/>
      <c r="O28" s="26"/>
      <c r="P28" s="22"/>
      <c r="Q28" s="7">
        <f t="shared" si="0"/>
        <v>0</v>
      </c>
    </row>
    <row r="29" spans="2:17" x14ac:dyDescent="0.25">
      <c r="B29" s="9">
        <f t="shared" ref="B29:B46" si="2">B28+1</f>
        <v>21</v>
      </c>
      <c r="C29" s="35"/>
      <c r="D29" s="107"/>
      <c r="E29" s="107"/>
      <c r="F29" s="108"/>
      <c r="G29" s="108"/>
      <c r="H29" s="108"/>
      <c r="I29" s="108"/>
      <c r="J29" s="26"/>
      <c r="K29" s="26"/>
      <c r="L29" s="26"/>
      <c r="M29" s="26"/>
      <c r="N29" s="26"/>
      <c r="O29" s="26"/>
      <c r="P29" s="22"/>
      <c r="Q29" s="7">
        <f t="shared" si="0"/>
        <v>0</v>
      </c>
    </row>
    <row r="30" spans="2:17" x14ac:dyDescent="0.25">
      <c r="B30" s="9">
        <f t="shared" si="2"/>
        <v>22</v>
      </c>
      <c r="C30" s="9"/>
      <c r="D30" s="96"/>
      <c r="E30" s="96"/>
      <c r="F30" s="96"/>
      <c r="G30" s="96"/>
      <c r="H30" s="96"/>
      <c r="I30" s="96"/>
      <c r="J30" s="10"/>
      <c r="K30" s="10"/>
      <c r="L30" s="26"/>
      <c r="M30" s="10"/>
      <c r="N30" s="10"/>
      <c r="O30" s="10"/>
      <c r="P30" s="10"/>
      <c r="Q30" s="7">
        <f t="shared" ref="Q30:Q46" si="3">SUM(J30:P30)/7</f>
        <v>0</v>
      </c>
    </row>
    <row r="31" spans="2:17" x14ac:dyDescent="0.25">
      <c r="B31" s="9">
        <f t="shared" si="2"/>
        <v>23</v>
      </c>
      <c r="C31" s="9"/>
      <c r="D31" s="109"/>
      <c r="E31" s="110"/>
      <c r="F31" s="110"/>
      <c r="G31" s="110"/>
      <c r="H31" s="110"/>
      <c r="I31" s="111"/>
      <c r="J31" s="10"/>
      <c r="K31" s="10"/>
      <c r="L31" s="10"/>
      <c r="M31" s="10"/>
      <c r="N31" s="10"/>
      <c r="O31" s="10"/>
      <c r="P31" s="10"/>
      <c r="Q31" s="7">
        <f t="shared" si="3"/>
        <v>0</v>
      </c>
    </row>
    <row r="32" spans="2:17" x14ac:dyDescent="0.25">
      <c r="B32" s="9">
        <f t="shared" si="2"/>
        <v>24</v>
      </c>
      <c r="C32" s="49"/>
      <c r="D32" s="109"/>
      <c r="E32" s="110"/>
      <c r="F32" s="110"/>
      <c r="G32" s="110"/>
      <c r="H32" s="110"/>
      <c r="I32" s="111"/>
      <c r="J32" s="50"/>
      <c r="K32" s="50"/>
      <c r="L32" s="50"/>
      <c r="M32" s="10"/>
      <c r="N32" s="10"/>
      <c r="O32" s="10"/>
      <c r="P32" s="10"/>
      <c r="Q32" s="7">
        <f>SUM(M32:P32)/7</f>
        <v>0</v>
      </c>
    </row>
    <row r="33" spans="2:17" x14ac:dyDescent="0.25">
      <c r="B33" s="9">
        <f t="shared" si="2"/>
        <v>25</v>
      </c>
      <c r="C33" s="9"/>
      <c r="D33" s="96"/>
      <c r="E33" s="96"/>
      <c r="F33" s="96"/>
      <c r="G33" s="96"/>
      <c r="H33" s="96"/>
      <c r="I33" s="96"/>
      <c r="J33" s="10"/>
      <c r="K33" s="10"/>
      <c r="L33" s="10"/>
      <c r="M33" s="10"/>
      <c r="N33" s="10"/>
      <c r="O33" s="10"/>
      <c r="P33" s="10"/>
      <c r="Q33" s="7">
        <f t="shared" si="3"/>
        <v>0</v>
      </c>
    </row>
    <row r="34" spans="2:17" x14ac:dyDescent="0.25">
      <c r="B34" s="9">
        <f t="shared" si="2"/>
        <v>26</v>
      </c>
      <c r="C34" s="9"/>
      <c r="D34" s="96"/>
      <c r="E34" s="96"/>
      <c r="F34" s="96"/>
      <c r="G34" s="96"/>
      <c r="H34" s="96"/>
      <c r="I34" s="96"/>
      <c r="J34" s="10"/>
      <c r="K34" s="10"/>
      <c r="L34" s="10"/>
      <c r="M34" s="10"/>
      <c r="N34" s="10"/>
      <c r="O34" s="10"/>
      <c r="P34" s="10"/>
      <c r="Q34" s="7">
        <f t="shared" si="3"/>
        <v>0</v>
      </c>
    </row>
    <row r="35" spans="2:17" x14ac:dyDescent="0.25">
      <c r="B35" s="9">
        <f t="shared" si="2"/>
        <v>27</v>
      </c>
      <c r="C35" s="9"/>
      <c r="D35" s="96"/>
      <c r="E35" s="96"/>
      <c r="F35" s="96"/>
      <c r="G35" s="96"/>
      <c r="H35" s="96"/>
      <c r="I35" s="96"/>
      <c r="J35" s="10"/>
      <c r="K35" s="10"/>
      <c r="L35" s="10"/>
      <c r="M35" s="10"/>
      <c r="N35" s="10"/>
      <c r="O35" s="10"/>
      <c r="P35" s="10"/>
      <c r="Q35" s="7">
        <f t="shared" si="3"/>
        <v>0</v>
      </c>
    </row>
    <row r="36" spans="2:17" x14ac:dyDescent="0.25">
      <c r="B36" s="9">
        <f t="shared" si="2"/>
        <v>28</v>
      </c>
      <c r="C36" s="9"/>
      <c r="D36" s="96"/>
      <c r="E36" s="96"/>
      <c r="F36" s="96"/>
      <c r="G36" s="96"/>
      <c r="H36" s="96"/>
      <c r="I36" s="96"/>
      <c r="J36" s="10"/>
      <c r="K36" s="10"/>
      <c r="L36" s="10"/>
      <c r="M36" s="10"/>
      <c r="N36" s="10"/>
      <c r="O36" s="10"/>
      <c r="P36" s="10"/>
      <c r="Q36" s="7">
        <f t="shared" si="3"/>
        <v>0</v>
      </c>
    </row>
    <row r="37" spans="2:17" x14ac:dyDescent="0.25">
      <c r="B37" s="9">
        <f t="shared" si="2"/>
        <v>29</v>
      </c>
      <c r="C37" s="9"/>
      <c r="D37" s="96"/>
      <c r="E37" s="96"/>
      <c r="F37" s="96"/>
      <c r="G37" s="96"/>
      <c r="H37" s="96"/>
      <c r="I37" s="96"/>
      <c r="J37" s="10"/>
      <c r="K37" s="10"/>
      <c r="L37" s="10"/>
      <c r="M37" s="10"/>
      <c r="N37" s="10"/>
      <c r="O37" s="10"/>
      <c r="P37" s="10"/>
      <c r="Q37" s="7">
        <f t="shared" si="3"/>
        <v>0</v>
      </c>
    </row>
    <row r="38" spans="2:17" x14ac:dyDescent="0.25">
      <c r="B38" s="9">
        <f t="shared" si="2"/>
        <v>30</v>
      </c>
      <c r="C38" s="9"/>
      <c r="D38" s="96"/>
      <c r="E38" s="96"/>
      <c r="F38" s="96"/>
      <c r="G38" s="96"/>
      <c r="H38" s="96"/>
      <c r="I38" s="96"/>
      <c r="J38" s="10"/>
      <c r="K38" s="10"/>
      <c r="L38" s="10"/>
      <c r="M38" s="10"/>
      <c r="N38" s="10"/>
      <c r="O38" s="10"/>
      <c r="P38" s="10"/>
      <c r="Q38" s="7">
        <f t="shared" si="3"/>
        <v>0</v>
      </c>
    </row>
    <row r="39" spans="2:17" x14ac:dyDescent="0.25">
      <c r="B39" s="9">
        <f t="shared" si="2"/>
        <v>31</v>
      </c>
      <c r="C39" s="9"/>
      <c r="D39" s="96"/>
      <c r="E39" s="96"/>
      <c r="F39" s="96"/>
      <c r="G39" s="96"/>
      <c r="H39" s="96"/>
      <c r="I39" s="96"/>
      <c r="J39" s="10"/>
      <c r="K39" s="10"/>
      <c r="L39" s="10"/>
      <c r="M39" s="10"/>
      <c r="N39" s="10"/>
      <c r="O39" s="10"/>
      <c r="P39" s="10"/>
      <c r="Q39" s="7">
        <f t="shared" si="3"/>
        <v>0</v>
      </c>
    </row>
    <row r="40" spans="2:17" x14ac:dyDescent="0.25">
      <c r="B40" s="9">
        <f t="shared" si="2"/>
        <v>32</v>
      </c>
      <c r="C40" s="9"/>
      <c r="D40" s="96"/>
      <c r="E40" s="96"/>
      <c r="F40" s="96"/>
      <c r="G40" s="96"/>
      <c r="H40" s="96"/>
      <c r="I40" s="96"/>
      <c r="J40" s="10"/>
      <c r="K40" s="10"/>
      <c r="L40" s="10"/>
      <c r="M40" s="10"/>
      <c r="N40" s="10"/>
      <c r="O40" s="10"/>
      <c r="P40" s="10"/>
      <c r="Q40" s="7">
        <f t="shared" si="3"/>
        <v>0</v>
      </c>
    </row>
    <row r="41" spans="2:17" x14ac:dyDescent="0.25">
      <c r="B41" s="9">
        <f t="shared" si="2"/>
        <v>33</v>
      </c>
      <c r="C41" s="9"/>
      <c r="D41" s="96"/>
      <c r="E41" s="96"/>
      <c r="F41" s="96"/>
      <c r="G41" s="96"/>
      <c r="H41" s="96"/>
      <c r="I41" s="96"/>
      <c r="J41" s="10"/>
      <c r="K41" s="10"/>
      <c r="L41" s="10"/>
      <c r="M41" s="10"/>
      <c r="N41" s="10"/>
      <c r="O41" s="10"/>
      <c r="P41" s="10"/>
      <c r="Q41" s="7">
        <f t="shared" si="3"/>
        <v>0</v>
      </c>
    </row>
    <row r="42" spans="2:17" x14ac:dyDescent="0.25">
      <c r="B42" s="9">
        <f t="shared" si="2"/>
        <v>34</v>
      </c>
      <c r="C42" s="9"/>
      <c r="D42" s="96"/>
      <c r="E42" s="96"/>
      <c r="F42" s="96"/>
      <c r="G42" s="96"/>
      <c r="H42" s="96"/>
      <c r="I42" s="96"/>
      <c r="J42" s="10"/>
      <c r="K42" s="10"/>
      <c r="L42" s="10"/>
      <c r="M42" s="10"/>
      <c r="N42" s="10"/>
      <c r="O42" s="10"/>
      <c r="P42" s="10"/>
      <c r="Q42" s="7">
        <f t="shared" si="3"/>
        <v>0</v>
      </c>
    </row>
    <row r="43" spans="2:17" x14ac:dyDescent="0.25">
      <c r="B43" s="9">
        <f t="shared" si="2"/>
        <v>35</v>
      </c>
      <c r="C43" s="4"/>
      <c r="D43" s="96"/>
      <c r="E43" s="96"/>
      <c r="F43" s="96"/>
      <c r="G43" s="96"/>
      <c r="H43" s="96"/>
      <c r="I43" s="96"/>
      <c r="J43" s="10"/>
      <c r="K43" s="10"/>
      <c r="L43" s="10"/>
      <c r="M43" s="10"/>
      <c r="N43" s="10"/>
      <c r="O43" s="10"/>
      <c r="P43" s="10"/>
      <c r="Q43" s="7">
        <f t="shared" si="3"/>
        <v>0</v>
      </c>
    </row>
    <row r="44" spans="2:17" x14ac:dyDescent="0.25">
      <c r="B44" s="9">
        <f t="shared" si="2"/>
        <v>36</v>
      </c>
      <c r="C44" s="4"/>
      <c r="D44" s="96"/>
      <c r="E44" s="96"/>
      <c r="F44" s="96"/>
      <c r="G44" s="96"/>
      <c r="H44" s="96"/>
      <c r="I44" s="96"/>
      <c r="J44" s="10"/>
      <c r="K44" s="10"/>
      <c r="L44" s="10"/>
      <c r="M44" s="10"/>
      <c r="N44" s="10"/>
      <c r="O44" s="10"/>
      <c r="P44" s="10"/>
      <c r="Q44" s="7">
        <f t="shared" si="3"/>
        <v>0</v>
      </c>
    </row>
    <row r="45" spans="2:17" x14ac:dyDescent="0.25">
      <c r="B45" s="9">
        <f t="shared" si="2"/>
        <v>37</v>
      </c>
      <c r="C45" s="4"/>
      <c r="D45" s="96"/>
      <c r="E45" s="96"/>
      <c r="F45" s="96"/>
      <c r="G45" s="96"/>
      <c r="H45" s="96"/>
      <c r="I45" s="96"/>
      <c r="J45" s="10"/>
      <c r="K45" s="10"/>
      <c r="L45" s="10"/>
      <c r="M45" s="10"/>
      <c r="N45" s="10"/>
      <c r="O45" s="10"/>
      <c r="P45" s="10"/>
      <c r="Q45" s="7">
        <f t="shared" si="3"/>
        <v>0</v>
      </c>
    </row>
    <row r="46" spans="2:17" x14ac:dyDescent="0.25">
      <c r="B46" s="9">
        <f t="shared" si="2"/>
        <v>38</v>
      </c>
      <c r="C46" s="4"/>
      <c r="D46" s="96"/>
      <c r="E46" s="96"/>
      <c r="F46" s="96"/>
      <c r="G46" s="96"/>
      <c r="H46" s="96"/>
      <c r="I46" s="96"/>
      <c r="J46" s="10"/>
      <c r="K46" s="10"/>
      <c r="L46" s="10"/>
      <c r="M46" s="10"/>
      <c r="N46" s="10"/>
      <c r="O46" s="10"/>
      <c r="P46" s="10"/>
      <c r="Q46" s="7">
        <f t="shared" si="3"/>
        <v>0</v>
      </c>
    </row>
    <row r="47" spans="2:17" x14ac:dyDescent="0.25">
      <c r="C47" s="91"/>
      <c r="D47" s="91"/>
      <c r="E47" s="8"/>
      <c r="H47" s="97" t="s">
        <v>19</v>
      </c>
      <c r="I47" s="97"/>
      <c r="J47" s="13">
        <f t="shared" ref="J47:Q47" si="4">COUNTIF(J9:J46,"&gt;=70")</f>
        <v>16</v>
      </c>
      <c r="K47" s="13">
        <f t="shared" si="4"/>
        <v>0</v>
      </c>
      <c r="L47" s="13">
        <f t="shared" si="4"/>
        <v>0</v>
      </c>
      <c r="M47" s="13">
        <f t="shared" si="4"/>
        <v>0</v>
      </c>
      <c r="N47" s="13">
        <f t="shared" si="4"/>
        <v>0</v>
      </c>
      <c r="O47" s="13">
        <f t="shared" si="4"/>
        <v>0</v>
      </c>
      <c r="P47" s="13">
        <f t="shared" si="4"/>
        <v>0</v>
      </c>
      <c r="Q47" s="17">
        <f t="shared" si="4"/>
        <v>0</v>
      </c>
    </row>
    <row r="48" spans="2:17" x14ac:dyDescent="0.25">
      <c r="C48" s="91"/>
      <c r="D48" s="91"/>
      <c r="E48" s="12"/>
      <c r="H48" s="94" t="s">
        <v>20</v>
      </c>
      <c r="I48" s="94"/>
      <c r="J48" s="14">
        <f t="shared" ref="J48:Q48" si="5">COUNTIF(J9:J46,"&lt;70")</f>
        <v>2</v>
      </c>
      <c r="K48" s="14">
        <f t="shared" si="5"/>
        <v>18</v>
      </c>
      <c r="L48" s="14">
        <f t="shared" si="5"/>
        <v>18</v>
      </c>
      <c r="M48" s="14">
        <f t="shared" si="5"/>
        <v>18</v>
      </c>
      <c r="N48" s="14">
        <f t="shared" si="5"/>
        <v>18</v>
      </c>
      <c r="O48" s="14">
        <f t="shared" si="5"/>
        <v>18</v>
      </c>
      <c r="P48" s="14">
        <f t="shared" si="5"/>
        <v>18</v>
      </c>
      <c r="Q48" s="14">
        <f t="shared" si="5"/>
        <v>38</v>
      </c>
    </row>
    <row r="49" spans="3:17" x14ac:dyDescent="0.25">
      <c r="C49" s="91"/>
      <c r="D49" s="91"/>
      <c r="E49" s="91"/>
      <c r="H49" s="94" t="s">
        <v>21</v>
      </c>
      <c r="I49" s="94"/>
      <c r="J49" s="14">
        <f t="shared" ref="J49:Q49" si="6">COUNT(J9:J46)</f>
        <v>18</v>
      </c>
      <c r="K49" s="14">
        <f t="shared" si="6"/>
        <v>18</v>
      </c>
      <c r="L49" s="14">
        <f t="shared" si="6"/>
        <v>18</v>
      </c>
      <c r="M49" s="14">
        <f t="shared" si="6"/>
        <v>18</v>
      </c>
      <c r="N49" s="14">
        <f t="shared" si="6"/>
        <v>18</v>
      </c>
      <c r="O49" s="14">
        <f t="shared" si="6"/>
        <v>18</v>
      </c>
      <c r="P49" s="14">
        <f t="shared" si="6"/>
        <v>18</v>
      </c>
      <c r="Q49" s="14">
        <f t="shared" si="6"/>
        <v>38</v>
      </c>
    </row>
    <row r="50" spans="3:17" x14ac:dyDescent="0.25">
      <c r="C50" s="91"/>
      <c r="D50" s="91"/>
      <c r="E50" s="8"/>
      <c r="F50" s="5"/>
      <c r="H50" s="95" t="s">
        <v>16</v>
      </c>
      <c r="I50" s="95"/>
      <c r="J50" s="15">
        <f>J47/J49</f>
        <v>0.88888888888888884</v>
      </c>
      <c r="K50" s="16">
        <f t="shared" ref="K50:Q50" si="7">K47/K49</f>
        <v>0</v>
      </c>
      <c r="L50" s="16">
        <f t="shared" si="7"/>
        <v>0</v>
      </c>
      <c r="M50" s="16">
        <f t="shared" si="7"/>
        <v>0</v>
      </c>
      <c r="N50" s="16">
        <f t="shared" si="7"/>
        <v>0</v>
      </c>
      <c r="O50" s="16">
        <f t="shared" si="7"/>
        <v>0</v>
      </c>
      <c r="P50" s="16">
        <f t="shared" si="7"/>
        <v>0</v>
      </c>
      <c r="Q50" s="16">
        <f t="shared" si="7"/>
        <v>0</v>
      </c>
    </row>
    <row r="51" spans="3:17" x14ac:dyDescent="0.25">
      <c r="C51" s="91"/>
      <c r="D51" s="91"/>
      <c r="E51" s="8"/>
      <c r="F51" s="5"/>
      <c r="H51" s="95" t="s">
        <v>17</v>
      </c>
      <c r="I51" s="95"/>
      <c r="J51" s="15">
        <f>J48/J49</f>
        <v>0.1111111111111111</v>
      </c>
      <c r="K51" s="15">
        <f t="shared" ref="K51:Q51" si="8">K48/K49</f>
        <v>1</v>
      </c>
      <c r="L51" s="16">
        <f t="shared" si="8"/>
        <v>1</v>
      </c>
      <c r="M51" s="16">
        <f t="shared" si="8"/>
        <v>1</v>
      </c>
      <c r="N51" s="16">
        <f t="shared" si="8"/>
        <v>1</v>
      </c>
      <c r="O51" s="16">
        <f t="shared" si="8"/>
        <v>1</v>
      </c>
      <c r="P51" s="16">
        <f t="shared" si="8"/>
        <v>1</v>
      </c>
      <c r="Q51" s="16">
        <f t="shared" si="8"/>
        <v>1</v>
      </c>
    </row>
    <row r="52" spans="3:17" x14ac:dyDescent="0.25">
      <c r="C52" s="91"/>
      <c r="D52" s="91"/>
      <c r="E52" s="12"/>
      <c r="F52" s="5"/>
    </row>
    <row r="53" spans="3:17" x14ac:dyDescent="0.25">
      <c r="C53" s="8"/>
      <c r="D53" s="8"/>
      <c r="E53" s="12"/>
      <c r="F53" s="5"/>
    </row>
    <row r="54" spans="3:17" x14ac:dyDescent="0.25">
      <c r="J54" s="92" t="s">
        <v>24</v>
      </c>
      <c r="K54" s="92"/>
      <c r="L54" s="92"/>
      <c r="M54" s="92"/>
      <c r="N54" s="92"/>
      <c r="O54" s="92"/>
      <c r="P54" s="92"/>
    </row>
    <row r="55" spans="3:17" x14ac:dyDescent="0.25">
      <c r="J55" s="93" t="s">
        <v>18</v>
      </c>
      <c r="K55" s="93"/>
      <c r="L55" s="93"/>
      <c r="M55" s="93"/>
      <c r="N55" s="93"/>
      <c r="O55" s="93"/>
      <c r="P55" s="93"/>
    </row>
  </sheetData>
  <mergeCells count="40">
    <mergeCell ref="C52:D52"/>
    <mergeCell ref="J54:P54"/>
    <mergeCell ref="J55:P55"/>
    <mergeCell ref="C49:E49"/>
    <mergeCell ref="H49:I49"/>
    <mergeCell ref="C50:D50"/>
    <mergeCell ref="H50:I50"/>
    <mergeCell ref="C51:D51"/>
    <mergeCell ref="H51:I51"/>
    <mergeCell ref="D46:I46"/>
    <mergeCell ref="C47:D47"/>
    <mergeCell ref="H47:I47"/>
    <mergeCell ref="C48:D48"/>
    <mergeCell ref="H48:I48"/>
    <mergeCell ref="D41:I41"/>
    <mergeCell ref="D42:I42"/>
    <mergeCell ref="D43:I43"/>
    <mergeCell ref="D44:I44"/>
    <mergeCell ref="D45:I45"/>
    <mergeCell ref="D36:I36"/>
    <mergeCell ref="D37:I37"/>
    <mergeCell ref="D38:I38"/>
    <mergeCell ref="D39:I39"/>
    <mergeCell ref="D40:I40"/>
    <mergeCell ref="D35:I35"/>
    <mergeCell ref="D29:I29"/>
    <mergeCell ref="D30:I30"/>
    <mergeCell ref="D31:I31"/>
    <mergeCell ref="D32:I32"/>
    <mergeCell ref="D33:I33"/>
    <mergeCell ref="D34:I34"/>
    <mergeCell ref="D6:G6"/>
    <mergeCell ref="I6:J6"/>
    <mergeCell ref="K6:P6"/>
    <mergeCell ref="D8:I8"/>
    <mergeCell ref="B2:P2"/>
    <mergeCell ref="C3:P3"/>
    <mergeCell ref="D4:G4"/>
    <mergeCell ref="J4:K4"/>
    <mergeCell ref="N4:O4"/>
  </mergeCells>
  <phoneticPr fontId="8" type="noConversion"/>
  <conditionalFormatting sqref="J27:O29 K9:O26">
    <cfRule type="cellIs" dxfId="3" priority="11" operator="greaterThan">
      <formula>69</formula>
    </cfRule>
  </conditionalFormatting>
  <conditionalFormatting sqref="J9:J26">
    <cfRule type="cellIs" dxfId="2" priority="1" operator="greaterThan">
      <formula>48.5</formula>
    </cfRule>
  </conditionalFormatting>
  <hyperlinks>
    <hyperlink ref="C20" r:id="rId1" display="221u0230@alumno.itssat.edu.mx" xr:uid="{00000000-0004-0000-0200-000000000000}"/>
  </hyperlinks>
  <pageMargins left="0.23622047244094491" right="0.23622047244094491" top="0.74803149606299213" bottom="0.74803149606299213" header="0.31496062992125984" footer="0.31496062992125984"/>
  <pageSetup scale="75" orientation="portrait"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57"/>
  <sheetViews>
    <sheetView topLeftCell="A24" zoomScale="115" zoomScaleNormal="115" workbookViewId="0">
      <selection activeCell="H12" sqref="H12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103" t="s">
        <v>9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"/>
      <c r="R2" s="1"/>
    </row>
    <row r="3" spans="2:18" x14ac:dyDescent="0.25">
      <c r="C3" s="104" t="s">
        <v>8</v>
      </c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1"/>
      <c r="R3" s="11"/>
    </row>
    <row r="4" spans="2:18" x14ac:dyDescent="0.25">
      <c r="C4" t="s">
        <v>0</v>
      </c>
      <c r="D4" s="79" t="s">
        <v>216</v>
      </c>
      <c r="E4" s="74"/>
      <c r="F4" s="74"/>
      <c r="G4" s="74"/>
      <c r="I4" t="s">
        <v>1</v>
      </c>
      <c r="J4" s="100" t="s">
        <v>215</v>
      </c>
      <c r="K4" s="100"/>
      <c r="M4" t="s">
        <v>2</v>
      </c>
      <c r="N4" s="106">
        <v>45561</v>
      </c>
      <c r="O4" s="106"/>
    </row>
    <row r="5" spans="2:18" ht="6.75" customHeight="1" x14ac:dyDescent="0.25">
      <c r="D5" s="3"/>
      <c r="E5" s="3"/>
      <c r="F5" s="3"/>
      <c r="G5" s="3"/>
    </row>
    <row r="6" spans="2:18" x14ac:dyDescent="0.25">
      <c r="C6" t="s">
        <v>3</v>
      </c>
      <c r="D6" s="100" t="s">
        <v>104</v>
      </c>
      <c r="E6" s="100"/>
      <c r="F6" s="100"/>
      <c r="G6" s="100"/>
      <c r="I6" s="101" t="s">
        <v>22</v>
      </c>
      <c r="J6" s="101"/>
      <c r="K6" s="102" t="s">
        <v>24</v>
      </c>
      <c r="L6" s="102"/>
      <c r="M6" s="102"/>
      <c r="N6" s="102"/>
      <c r="O6" s="102"/>
      <c r="P6" s="102"/>
    </row>
    <row r="7" spans="2:18" ht="11.25" customHeight="1" x14ac:dyDescent="0.25"/>
    <row r="8" spans="2:18" x14ac:dyDescent="0.25">
      <c r="B8" s="2" t="s">
        <v>4</v>
      </c>
      <c r="C8" s="2" t="s">
        <v>6</v>
      </c>
      <c r="D8" s="99" t="s">
        <v>5</v>
      </c>
      <c r="E8" s="99"/>
      <c r="F8" s="99"/>
      <c r="G8" s="99"/>
      <c r="H8" s="99"/>
      <c r="I8" s="99"/>
      <c r="J8" s="60" t="s">
        <v>7</v>
      </c>
      <c r="K8" s="60" t="s">
        <v>10</v>
      </c>
      <c r="L8" s="10" t="s">
        <v>11</v>
      </c>
      <c r="M8" s="10" t="s">
        <v>12</v>
      </c>
      <c r="N8" s="10" t="s">
        <v>13</v>
      </c>
      <c r="O8" s="10" t="s">
        <v>14</v>
      </c>
      <c r="P8" s="10" t="s">
        <v>15</v>
      </c>
      <c r="Q8" s="6" t="s">
        <v>23</v>
      </c>
    </row>
    <row r="9" spans="2:18" ht="15.6" customHeight="1" x14ac:dyDescent="0.25">
      <c r="B9" s="9">
        <v>1</v>
      </c>
      <c r="C9" s="73" t="s">
        <v>217</v>
      </c>
      <c r="D9" s="33" t="s">
        <v>218</v>
      </c>
      <c r="E9" s="32"/>
      <c r="F9" s="28"/>
      <c r="G9" s="37"/>
      <c r="H9" s="29"/>
      <c r="I9" s="30"/>
      <c r="J9" s="66">
        <v>0</v>
      </c>
      <c r="K9" s="68">
        <v>0</v>
      </c>
      <c r="L9" s="66">
        <v>0</v>
      </c>
      <c r="M9" s="54">
        <v>0</v>
      </c>
      <c r="N9" s="18">
        <v>0</v>
      </c>
      <c r="O9" s="18">
        <v>0</v>
      </c>
      <c r="P9" s="18">
        <v>0</v>
      </c>
      <c r="Q9" s="7">
        <f>SUM(J9:P9)/4</f>
        <v>0</v>
      </c>
    </row>
    <row r="10" spans="2:18" ht="15" customHeight="1" x14ac:dyDescent="0.25">
      <c r="B10" s="9">
        <f>B9+1</f>
        <v>2</v>
      </c>
      <c r="C10" s="73" t="s">
        <v>219</v>
      </c>
      <c r="D10" s="33" t="s">
        <v>220</v>
      </c>
      <c r="E10" s="46"/>
      <c r="F10" s="46"/>
      <c r="G10" s="46"/>
      <c r="H10" s="46"/>
      <c r="I10" s="47"/>
      <c r="J10" s="66">
        <v>0</v>
      </c>
      <c r="K10" s="68">
        <v>0</v>
      </c>
      <c r="L10" s="66">
        <v>0</v>
      </c>
      <c r="M10" s="54">
        <v>0</v>
      </c>
      <c r="N10" s="18">
        <v>0</v>
      </c>
      <c r="O10" s="18">
        <v>0</v>
      </c>
      <c r="P10" s="18">
        <v>0</v>
      </c>
      <c r="Q10" s="7">
        <f t="shared" ref="Q10:Q30" si="0">SUM(J10:P10)/4</f>
        <v>0</v>
      </c>
    </row>
    <row r="11" spans="2:18" ht="18.75" customHeight="1" x14ac:dyDescent="0.25">
      <c r="B11" s="9">
        <f t="shared" ref="B11:B48" si="1">B10+1</f>
        <v>3</v>
      </c>
      <c r="C11" s="73" t="s">
        <v>221</v>
      </c>
      <c r="D11" s="33" t="s">
        <v>222</v>
      </c>
      <c r="E11" s="46"/>
      <c r="F11" s="46"/>
      <c r="G11" s="46"/>
      <c r="H11" s="46"/>
      <c r="I11" s="47"/>
      <c r="J11" s="66">
        <v>0</v>
      </c>
      <c r="K11" s="68">
        <v>0</v>
      </c>
      <c r="L11" s="66">
        <v>0</v>
      </c>
      <c r="M11" s="54">
        <v>0</v>
      </c>
      <c r="N11" s="18">
        <v>0</v>
      </c>
      <c r="O11" s="18">
        <v>0</v>
      </c>
      <c r="P11" s="18">
        <v>0</v>
      </c>
      <c r="Q11" s="7">
        <f t="shared" si="0"/>
        <v>0</v>
      </c>
    </row>
    <row r="12" spans="2:18" ht="18.75" customHeight="1" x14ac:dyDescent="0.25">
      <c r="B12" s="9">
        <f t="shared" si="1"/>
        <v>4</v>
      </c>
      <c r="C12" s="73" t="s">
        <v>223</v>
      </c>
      <c r="D12" s="33" t="s">
        <v>224</v>
      </c>
      <c r="E12" s="46"/>
      <c r="F12" s="46"/>
      <c r="G12" s="46"/>
      <c r="H12" s="46"/>
      <c r="I12" s="47"/>
      <c r="J12" s="66">
        <v>0</v>
      </c>
      <c r="K12" s="68">
        <v>0</v>
      </c>
      <c r="L12" s="66">
        <v>0</v>
      </c>
      <c r="M12" s="54">
        <v>0</v>
      </c>
      <c r="N12" s="18">
        <v>0</v>
      </c>
      <c r="O12" s="18">
        <v>0</v>
      </c>
      <c r="P12" s="18">
        <v>0</v>
      </c>
      <c r="Q12" s="7">
        <f t="shared" si="0"/>
        <v>0</v>
      </c>
    </row>
    <row r="13" spans="2:18" ht="18.75" customHeight="1" x14ac:dyDescent="0.25">
      <c r="B13" s="9">
        <f t="shared" si="1"/>
        <v>5</v>
      </c>
      <c r="C13" s="73" t="s">
        <v>225</v>
      </c>
      <c r="D13" s="33" t="s">
        <v>226</v>
      </c>
      <c r="E13" s="46"/>
      <c r="F13" s="46"/>
      <c r="G13" s="46"/>
      <c r="H13" s="46"/>
      <c r="I13" s="47"/>
      <c r="J13" s="66">
        <v>0</v>
      </c>
      <c r="K13" s="68">
        <v>0</v>
      </c>
      <c r="L13" s="66">
        <v>0</v>
      </c>
      <c r="M13" s="54">
        <v>0</v>
      </c>
      <c r="N13" s="18">
        <v>0</v>
      </c>
      <c r="O13" s="18">
        <v>0</v>
      </c>
      <c r="P13" s="18">
        <v>0</v>
      </c>
      <c r="Q13" s="7">
        <f t="shared" si="0"/>
        <v>0</v>
      </c>
    </row>
    <row r="14" spans="2:18" ht="18.75" customHeight="1" x14ac:dyDescent="0.25">
      <c r="B14" s="9">
        <f t="shared" si="1"/>
        <v>6</v>
      </c>
      <c r="C14" s="73" t="s">
        <v>227</v>
      </c>
      <c r="D14" s="33" t="s">
        <v>228</v>
      </c>
      <c r="E14" s="46"/>
      <c r="F14" s="46"/>
      <c r="G14" s="46"/>
      <c r="H14" s="46"/>
      <c r="I14" s="47"/>
      <c r="J14" s="66">
        <v>0</v>
      </c>
      <c r="K14" s="68">
        <v>0</v>
      </c>
      <c r="L14" s="66">
        <v>0</v>
      </c>
      <c r="M14" s="54">
        <v>0</v>
      </c>
      <c r="N14" s="18">
        <v>0</v>
      </c>
      <c r="O14" s="18">
        <v>0</v>
      </c>
      <c r="P14" s="18">
        <v>0</v>
      </c>
      <c r="Q14" s="7">
        <f t="shared" si="0"/>
        <v>0</v>
      </c>
    </row>
    <row r="15" spans="2:18" ht="18.75" customHeight="1" x14ac:dyDescent="0.25">
      <c r="B15" s="9">
        <f t="shared" si="1"/>
        <v>7</v>
      </c>
      <c r="C15" s="73" t="s">
        <v>229</v>
      </c>
      <c r="D15" s="33" t="s">
        <v>230</v>
      </c>
      <c r="E15" s="46"/>
      <c r="F15" s="46"/>
      <c r="G15" s="46"/>
      <c r="H15" s="46"/>
      <c r="I15" s="47"/>
      <c r="J15" s="66">
        <v>0</v>
      </c>
      <c r="K15" s="68">
        <v>0</v>
      </c>
      <c r="L15" s="66">
        <v>0</v>
      </c>
      <c r="M15" s="54">
        <v>0</v>
      </c>
      <c r="N15" s="18">
        <v>0</v>
      </c>
      <c r="O15" s="18">
        <v>0</v>
      </c>
      <c r="P15" s="18">
        <v>0</v>
      </c>
      <c r="Q15" s="7">
        <f t="shared" si="0"/>
        <v>0</v>
      </c>
    </row>
    <row r="16" spans="2:18" ht="18.75" customHeight="1" x14ac:dyDescent="0.25">
      <c r="B16" s="9">
        <f t="shared" si="1"/>
        <v>8</v>
      </c>
      <c r="C16" s="73" t="s">
        <v>231</v>
      </c>
      <c r="D16" s="33" t="s">
        <v>232</v>
      </c>
      <c r="E16" s="46"/>
      <c r="F16" s="46"/>
      <c r="G16" s="46"/>
      <c r="H16" s="46"/>
      <c r="I16" s="47"/>
      <c r="J16" s="66">
        <v>0</v>
      </c>
      <c r="K16" s="68">
        <v>0</v>
      </c>
      <c r="L16" s="66">
        <v>0</v>
      </c>
      <c r="M16" s="54">
        <v>0</v>
      </c>
      <c r="N16" s="18">
        <v>0</v>
      </c>
      <c r="O16" s="18">
        <v>0</v>
      </c>
      <c r="P16" s="18">
        <v>0</v>
      </c>
      <c r="Q16" s="7">
        <f t="shared" si="0"/>
        <v>0</v>
      </c>
    </row>
    <row r="17" spans="2:17" ht="18.75" customHeight="1" x14ac:dyDescent="0.25">
      <c r="B17" s="9">
        <f t="shared" si="1"/>
        <v>9</v>
      </c>
      <c r="C17" s="73" t="s">
        <v>233</v>
      </c>
      <c r="D17" s="33" t="s">
        <v>234</v>
      </c>
      <c r="E17" s="46"/>
      <c r="F17" s="46"/>
      <c r="G17" s="46"/>
      <c r="H17" s="46"/>
      <c r="I17" s="47"/>
      <c r="J17" s="66">
        <v>0</v>
      </c>
      <c r="K17" s="68">
        <v>0</v>
      </c>
      <c r="L17" s="66">
        <v>0</v>
      </c>
      <c r="M17" s="54">
        <v>0</v>
      </c>
      <c r="N17" s="18">
        <v>0</v>
      </c>
      <c r="O17" s="18">
        <v>0</v>
      </c>
      <c r="P17" s="18">
        <v>0</v>
      </c>
      <c r="Q17" s="7">
        <f t="shared" si="0"/>
        <v>0</v>
      </c>
    </row>
    <row r="18" spans="2:17" ht="18.75" customHeight="1" x14ac:dyDescent="0.25">
      <c r="B18" s="9">
        <f t="shared" si="1"/>
        <v>10</v>
      </c>
      <c r="C18" s="73" t="s">
        <v>235</v>
      </c>
      <c r="D18" s="33" t="s">
        <v>236</v>
      </c>
      <c r="E18" s="46"/>
      <c r="F18" s="46"/>
      <c r="G18" s="46"/>
      <c r="H18" s="46"/>
      <c r="I18" s="47"/>
      <c r="J18" s="66">
        <v>0</v>
      </c>
      <c r="K18" s="68">
        <v>0</v>
      </c>
      <c r="L18" s="66">
        <v>0</v>
      </c>
      <c r="M18" s="54">
        <v>0</v>
      </c>
      <c r="N18" s="18">
        <v>0</v>
      </c>
      <c r="O18" s="18">
        <v>0</v>
      </c>
      <c r="P18" s="18">
        <v>0</v>
      </c>
      <c r="Q18" s="7">
        <f t="shared" si="0"/>
        <v>0</v>
      </c>
    </row>
    <row r="19" spans="2:17" ht="18.75" customHeight="1" x14ac:dyDescent="0.25">
      <c r="B19" s="9">
        <f t="shared" si="1"/>
        <v>11</v>
      </c>
      <c r="C19" s="73" t="s">
        <v>58</v>
      </c>
      <c r="D19" s="33" t="s">
        <v>56</v>
      </c>
      <c r="E19" s="46"/>
      <c r="F19" s="46"/>
      <c r="G19" s="46"/>
      <c r="H19" s="46"/>
      <c r="I19" s="47"/>
      <c r="J19" s="66">
        <v>0</v>
      </c>
      <c r="K19" s="68">
        <v>0</v>
      </c>
      <c r="L19" s="66">
        <v>0</v>
      </c>
      <c r="M19" s="54">
        <v>0</v>
      </c>
      <c r="N19" s="22">
        <v>0</v>
      </c>
      <c r="O19" s="22">
        <v>0</v>
      </c>
      <c r="P19" s="22">
        <v>0</v>
      </c>
      <c r="Q19" s="7">
        <f t="shared" si="0"/>
        <v>0</v>
      </c>
    </row>
    <row r="20" spans="2:17" ht="18.75" customHeight="1" x14ac:dyDescent="0.25">
      <c r="B20" s="9">
        <f t="shared" si="1"/>
        <v>12</v>
      </c>
      <c r="C20" s="73" t="s">
        <v>237</v>
      </c>
      <c r="D20" s="33" t="s">
        <v>238</v>
      </c>
      <c r="E20" s="46"/>
      <c r="F20" s="46"/>
      <c r="G20" s="46"/>
      <c r="H20" s="46"/>
      <c r="I20" s="47"/>
      <c r="J20" s="66">
        <v>0</v>
      </c>
      <c r="K20" s="68">
        <v>0</v>
      </c>
      <c r="L20" s="66">
        <v>0</v>
      </c>
      <c r="M20" s="54">
        <v>0</v>
      </c>
      <c r="N20" s="22">
        <v>0</v>
      </c>
      <c r="O20" s="22">
        <v>0</v>
      </c>
      <c r="P20" s="22">
        <v>0</v>
      </c>
      <c r="Q20" s="7">
        <f t="shared" si="0"/>
        <v>0</v>
      </c>
    </row>
    <row r="21" spans="2:17" ht="18.75" customHeight="1" x14ac:dyDescent="0.25">
      <c r="B21" s="9">
        <f t="shared" si="1"/>
        <v>13</v>
      </c>
      <c r="C21" s="73" t="s">
        <v>239</v>
      </c>
      <c r="D21" s="33" t="s">
        <v>240</v>
      </c>
      <c r="E21" s="46"/>
      <c r="F21" s="46"/>
      <c r="G21" s="46"/>
      <c r="H21" s="46"/>
      <c r="I21" s="47"/>
      <c r="J21" s="66">
        <v>0</v>
      </c>
      <c r="K21" s="68">
        <v>0</v>
      </c>
      <c r="L21" s="66">
        <v>0</v>
      </c>
      <c r="M21" s="68">
        <v>0</v>
      </c>
      <c r="N21" s="68">
        <v>0</v>
      </c>
      <c r="O21" s="68">
        <v>0</v>
      </c>
      <c r="P21" s="68">
        <v>0</v>
      </c>
      <c r="Q21" s="7">
        <f t="shared" si="0"/>
        <v>0</v>
      </c>
    </row>
    <row r="22" spans="2:17" ht="18.75" customHeight="1" x14ac:dyDescent="0.25">
      <c r="B22" s="9">
        <f t="shared" si="1"/>
        <v>14</v>
      </c>
      <c r="C22" s="73" t="s">
        <v>241</v>
      </c>
      <c r="D22" s="33" t="s">
        <v>242</v>
      </c>
      <c r="E22" s="46"/>
      <c r="F22" s="46"/>
      <c r="G22" s="46"/>
      <c r="H22" s="46"/>
      <c r="I22" s="47"/>
      <c r="J22" s="66">
        <v>0</v>
      </c>
      <c r="K22" s="68">
        <v>0</v>
      </c>
      <c r="L22" s="66">
        <v>0</v>
      </c>
      <c r="M22" s="68">
        <v>0</v>
      </c>
      <c r="N22" s="68">
        <v>0</v>
      </c>
      <c r="O22" s="68">
        <v>0</v>
      </c>
      <c r="P22" s="68">
        <v>0</v>
      </c>
      <c r="Q22" s="7">
        <f t="shared" si="0"/>
        <v>0</v>
      </c>
    </row>
    <row r="23" spans="2:17" ht="18.75" customHeight="1" x14ac:dyDescent="0.25">
      <c r="B23" s="9">
        <f t="shared" si="1"/>
        <v>15</v>
      </c>
      <c r="C23" s="73" t="s">
        <v>243</v>
      </c>
      <c r="D23" s="33" t="s">
        <v>244</v>
      </c>
      <c r="E23" s="46"/>
      <c r="F23" s="46"/>
      <c r="G23" s="46"/>
      <c r="H23" s="46"/>
      <c r="I23" s="47"/>
      <c r="J23" s="66">
        <v>0</v>
      </c>
      <c r="K23" s="68">
        <v>0</v>
      </c>
      <c r="L23" s="66">
        <v>0</v>
      </c>
      <c r="M23" s="68">
        <v>0</v>
      </c>
      <c r="N23" s="68">
        <v>0</v>
      </c>
      <c r="O23" s="68">
        <v>0</v>
      </c>
      <c r="P23" s="68">
        <v>0</v>
      </c>
      <c r="Q23" s="7">
        <f t="shared" si="0"/>
        <v>0</v>
      </c>
    </row>
    <row r="24" spans="2:17" ht="18.75" customHeight="1" x14ac:dyDescent="0.25">
      <c r="B24" s="9">
        <f t="shared" si="1"/>
        <v>16</v>
      </c>
      <c r="C24" s="73" t="s">
        <v>245</v>
      </c>
      <c r="D24" s="33" t="s">
        <v>246</v>
      </c>
      <c r="E24" s="46"/>
      <c r="F24" s="46"/>
      <c r="G24" s="46"/>
      <c r="H24" s="46"/>
      <c r="I24" s="47"/>
      <c r="J24" s="66">
        <v>0</v>
      </c>
      <c r="K24" s="68">
        <v>0</v>
      </c>
      <c r="L24" s="66">
        <v>0</v>
      </c>
      <c r="M24" s="68">
        <v>0</v>
      </c>
      <c r="N24" s="68">
        <v>0</v>
      </c>
      <c r="O24" s="68">
        <v>0</v>
      </c>
      <c r="P24" s="68">
        <v>0</v>
      </c>
      <c r="Q24" s="7">
        <f t="shared" si="0"/>
        <v>0</v>
      </c>
    </row>
    <row r="25" spans="2:17" ht="18.75" customHeight="1" x14ac:dyDescent="0.25">
      <c r="B25" s="9">
        <f t="shared" si="1"/>
        <v>17</v>
      </c>
      <c r="C25" s="73" t="s">
        <v>247</v>
      </c>
      <c r="D25" s="33" t="s">
        <v>248</v>
      </c>
      <c r="E25" s="46"/>
      <c r="F25" s="46"/>
      <c r="G25" s="46"/>
      <c r="H25" s="46"/>
      <c r="I25" s="47"/>
      <c r="J25" s="66">
        <v>0</v>
      </c>
      <c r="K25" s="68">
        <v>0</v>
      </c>
      <c r="L25" s="66">
        <v>0</v>
      </c>
      <c r="M25" s="68">
        <v>0</v>
      </c>
      <c r="N25" s="68">
        <v>0</v>
      </c>
      <c r="O25" s="68">
        <v>0</v>
      </c>
      <c r="P25" s="68">
        <v>0</v>
      </c>
      <c r="Q25" s="7">
        <f t="shared" si="0"/>
        <v>0</v>
      </c>
    </row>
    <row r="26" spans="2:17" ht="18.75" customHeight="1" x14ac:dyDescent="0.25">
      <c r="B26" s="9">
        <f t="shared" si="1"/>
        <v>18</v>
      </c>
      <c r="C26" s="73" t="s">
        <v>249</v>
      </c>
      <c r="D26" s="33" t="s">
        <v>250</v>
      </c>
      <c r="E26" s="46"/>
      <c r="F26" s="46"/>
      <c r="G26" s="46"/>
      <c r="H26" s="46"/>
      <c r="I26" s="47"/>
      <c r="J26" s="66">
        <v>0</v>
      </c>
      <c r="K26" s="68">
        <v>0</v>
      </c>
      <c r="L26" s="66">
        <v>0</v>
      </c>
      <c r="M26" s="68">
        <v>0</v>
      </c>
      <c r="N26" s="68">
        <v>0</v>
      </c>
      <c r="O26" s="68">
        <v>0</v>
      </c>
      <c r="P26" s="68">
        <v>0</v>
      </c>
      <c r="Q26" s="7">
        <f t="shared" si="0"/>
        <v>0</v>
      </c>
    </row>
    <row r="27" spans="2:17" ht="18.75" customHeight="1" x14ac:dyDescent="0.25">
      <c r="B27" s="9">
        <f t="shared" si="1"/>
        <v>19</v>
      </c>
      <c r="C27" s="73" t="s">
        <v>251</v>
      </c>
      <c r="D27" s="33" t="s">
        <v>132</v>
      </c>
      <c r="E27" s="46"/>
      <c r="F27" s="46"/>
      <c r="G27" s="46"/>
      <c r="H27" s="46"/>
      <c r="I27" s="47"/>
      <c r="J27" s="66">
        <v>0</v>
      </c>
      <c r="K27" s="68">
        <v>0</v>
      </c>
      <c r="L27" s="66">
        <v>0</v>
      </c>
      <c r="M27" s="68">
        <v>0</v>
      </c>
      <c r="N27" s="68">
        <v>0</v>
      </c>
      <c r="O27" s="68">
        <v>0</v>
      </c>
      <c r="P27" s="68">
        <v>0</v>
      </c>
      <c r="Q27" s="7">
        <f t="shared" si="0"/>
        <v>0</v>
      </c>
    </row>
    <row r="28" spans="2:17" ht="18.75" customHeight="1" x14ac:dyDescent="0.25">
      <c r="B28" s="9">
        <f t="shared" si="1"/>
        <v>20</v>
      </c>
      <c r="C28" s="73" t="s">
        <v>252</v>
      </c>
      <c r="D28" s="33" t="s">
        <v>253</v>
      </c>
      <c r="E28" s="46"/>
      <c r="F28" s="46"/>
      <c r="G28" s="46"/>
      <c r="H28" s="46"/>
      <c r="I28" s="47"/>
      <c r="J28" s="66">
        <v>0</v>
      </c>
      <c r="K28" s="68">
        <v>0</v>
      </c>
      <c r="L28" s="66">
        <v>0</v>
      </c>
      <c r="M28" s="68">
        <v>0</v>
      </c>
      <c r="N28" s="68">
        <v>0</v>
      </c>
      <c r="O28" s="68">
        <v>0</v>
      </c>
      <c r="P28" s="68">
        <v>0</v>
      </c>
      <c r="Q28" s="7">
        <f t="shared" si="0"/>
        <v>0</v>
      </c>
    </row>
    <row r="29" spans="2:17" ht="18.75" customHeight="1" x14ac:dyDescent="0.25">
      <c r="B29" s="9">
        <f t="shared" si="1"/>
        <v>21</v>
      </c>
      <c r="C29" s="73" t="s">
        <v>254</v>
      </c>
      <c r="D29" s="33" t="s">
        <v>255</v>
      </c>
      <c r="E29" s="77"/>
      <c r="F29" s="77"/>
      <c r="G29" s="77"/>
      <c r="H29" s="77"/>
      <c r="I29" s="78"/>
      <c r="J29" s="66">
        <v>0</v>
      </c>
      <c r="K29" s="68">
        <v>0</v>
      </c>
      <c r="L29" s="66">
        <v>0</v>
      </c>
      <c r="M29" s="68">
        <v>0</v>
      </c>
      <c r="N29" s="68">
        <v>0</v>
      </c>
      <c r="O29" s="68">
        <v>0</v>
      </c>
      <c r="P29" s="68">
        <v>0</v>
      </c>
      <c r="Q29" s="7">
        <f t="shared" si="0"/>
        <v>0</v>
      </c>
    </row>
    <row r="30" spans="2:17" ht="18.75" customHeight="1" x14ac:dyDescent="0.25">
      <c r="B30" s="9">
        <f t="shared" si="1"/>
        <v>22</v>
      </c>
      <c r="C30" s="73" t="s">
        <v>256</v>
      </c>
      <c r="D30" s="33" t="s">
        <v>257</v>
      </c>
      <c r="E30" s="46"/>
      <c r="F30" s="46"/>
      <c r="G30" s="46"/>
      <c r="H30" s="46"/>
      <c r="I30" s="47"/>
      <c r="J30" s="66">
        <v>0</v>
      </c>
      <c r="K30" s="68">
        <v>0</v>
      </c>
      <c r="L30" s="66">
        <v>0</v>
      </c>
      <c r="M30" s="68">
        <v>0</v>
      </c>
      <c r="N30" s="68">
        <v>0</v>
      </c>
      <c r="O30" s="68">
        <v>0</v>
      </c>
      <c r="P30" s="68">
        <v>0</v>
      </c>
      <c r="Q30" s="7">
        <f t="shared" si="0"/>
        <v>0</v>
      </c>
    </row>
    <row r="31" spans="2:17" x14ac:dyDescent="0.25">
      <c r="B31" s="9">
        <f t="shared" si="1"/>
        <v>23</v>
      </c>
      <c r="C31" s="73" t="s">
        <v>258</v>
      </c>
      <c r="D31" s="33" t="s">
        <v>259</v>
      </c>
      <c r="E31" s="46"/>
      <c r="F31" s="46"/>
      <c r="G31" s="46"/>
      <c r="H31" s="46"/>
      <c r="I31" s="47"/>
      <c r="J31" s="66">
        <v>0</v>
      </c>
      <c r="K31" s="68">
        <v>0</v>
      </c>
      <c r="L31" s="66">
        <v>0</v>
      </c>
      <c r="M31" s="68">
        <v>0</v>
      </c>
      <c r="N31" s="68">
        <v>0</v>
      </c>
      <c r="O31" s="68">
        <v>0</v>
      </c>
      <c r="P31" s="68">
        <v>0</v>
      </c>
      <c r="Q31" s="7">
        <f t="shared" ref="Q31:Q48" si="2">SUM(J31:P31)/7</f>
        <v>0</v>
      </c>
    </row>
    <row r="32" spans="2:17" x14ac:dyDescent="0.25">
      <c r="B32" s="9">
        <f t="shared" si="1"/>
        <v>24</v>
      </c>
      <c r="C32" s="73" t="s">
        <v>260</v>
      </c>
      <c r="D32" s="33" t="s">
        <v>261</v>
      </c>
      <c r="E32" s="46"/>
      <c r="F32" s="46"/>
      <c r="G32" s="46"/>
      <c r="H32" s="46"/>
      <c r="I32" s="47"/>
      <c r="J32" s="66">
        <v>0</v>
      </c>
      <c r="K32" s="68">
        <v>0</v>
      </c>
      <c r="L32" s="66">
        <v>0</v>
      </c>
      <c r="M32" s="68">
        <v>0</v>
      </c>
      <c r="N32" s="68">
        <v>0</v>
      </c>
      <c r="O32" s="68">
        <v>0</v>
      </c>
      <c r="P32" s="68">
        <v>0</v>
      </c>
      <c r="Q32" s="7">
        <f t="shared" si="2"/>
        <v>0</v>
      </c>
    </row>
    <row r="33" spans="2:17" x14ac:dyDescent="0.25">
      <c r="B33" s="9">
        <f t="shared" si="1"/>
        <v>25</v>
      </c>
      <c r="C33" s="73" t="s">
        <v>262</v>
      </c>
      <c r="D33" s="33" t="s">
        <v>263</v>
      </c>
      <c r="E33" s="46"/>
      <c r="F33" s="46"/>
      <c r="G33" s="46"/>
      <c r="H33" s="46"/>
      <c r="I33" s="47"/>
      <c r="J33" s="66">
        <v>0</v>
      </c>
      <c r="K33" s="68">
        <v>0</v>
      </c>
      <c r="L33" s="66">
        <v>0</v>
      </c>
      <c r="M33" s="68">
        <v>0</v>
      </c>
      <c r="N33" s="68">
        <v>0</v>
      </c>
      <c r="O33" s="68">
        <v>0</v>
      </c>
      <c r="P33" s="68">
        <v>0</v>
      </c>
      <c r="Q33" s="7">
        <f t="shared" si="2"/>
        <v>0</v>
      </c>
    </row>
    <row r="34" spans="2:17" x14ac:dyDescent="0.25">
      <c r="B34" s="9">
        <f t="shared" si="1"/>
        <v>26</v>
      </c>
      <c r="C34" s="73" t="s">
        <v>264</v>
      </c>
      <c r="D34" s="33" t="s">
        <v>265</v>
      </c>
      <c r="E34" s="46"/>
      <c r="F34" s="46"/>
      <c r="G34" s="46"/>
      <c r="H34" s="46"/>
      <c r="I34" s="47"/>
      <c r="J34" s="66">
        <v>0</v>
      </c>
      <c r="K34" s="68">
        <v>0</v>
      </c>
      <c r="L34" s="66">
        <v>0</v>
      </c>
      <c r="M34" s="68">
        <v>0</v>
      </c>
      <c r="N34" s="68">
        <v>0</v>
      </c>
      <c r="O34" s="68">
        <v>0</v>
      </c>
      <c r="P34" s="68">
        <v>0</v>
      </c>
      <c r="Q34" s="7">
        <f t="shared" si="2"/>
        <v>0</v>
      </c>
    </row>
    <row r="35" spans="2:17" x14ac:dyDescent="0.25">
      <c r="B35" s="9">
        <f t="shared" si="1"/>
        <v>27</v>
      </c>
      <c r="C35" s="73" t="s">
        <v>266</v>
      </c>
      <c r="D35" s="33" t="s">
        <v>267</v>
      </c>
      <c r="E35" s="46"/>
      <c r="F35" s="46"/>
      <c r="G35" s="46"/>
      <c r="H35" s="46"/>
      <c r="I35" s="47"/>
      <c r="J35" s="66">
        <v>0</v>
      </c>
      <c r="K35" s="68">
        <v>0</v>
      </c>
      <c r="L35" s="66">
        <v>0</v>
      </c>
      <c r="M35" s="68">
        <v>0</v>
      </c>
      <c r="N35" s="68">
        <v>0</v>
      </c>
      <c r="O35" s="68">
        <v>0</v>
      </c>
      <c r="P35" s="68">
        <v>0</v>
      </c>
      <c r="Q35" s="7">
        <f t="shared" si="2"/>
        <v>0</v>
      </c>
    </row>
    <row r="36" spans="2:17" x14ac:dyDescent="0.25">
      <c r="B36" s="9">
        <f t="shared" si="1"/>
        <v>28</v>
      </c>
      <c r="C36" s="73" t="s">
        <v>268</v>
      </c>
      <c r="D36" s="33" t="s">
        <v>269</v>
      </c>
      <c r="E36" s="46"/>
      <c r="F36" s="46"/>
      <c r="G36" s="46"/>
      <c r="H36" s="46"/>
      <c r="I36" s="47"/>
      <c r="J36" s="66">
        <v>0</v>
      </c>
      <c r="K36" s="68">
        <v>0</v>
      </c>
      <c r="L36" s="66">
        <v>0</v>
      </c>
      <c r="M36" s="68">
        <v>0</v>
      </c>
      <c r="N36" s="68">
        <v>0</v>
      </c>
      <c r="O36" s="68">
        <v>0</v>
      </c>
      <c r="P36" s="68">
        <v>0</v>
      </c>
      <c r="Q36" s="7">
        <f t="shared" si="2"/>
        <v>0</v>
      </c>
    </row>
    <row r="37" spans="2:17" x14ac:dyDescent="0.25">
      <c r="B37" s="9">
        <f t="shared" si="1"/>
        <v>29</v>
      </c>
      <c r="C37" s="9"/>
      <c r="D37" s="48"/>
      <c r="E37" s="46"/>
      <c r="F37" s="46"/>
      <c r="G37" s="46"/>
      <c r="H37" s="46"/>
      <c r="I37" s="47"/>
      <c r="J37" s="66"/>
      <c r="K37" s="68"/>
      <c r="L37" s="66"/>
      <c r="M37" s="68"/>
      <c r="N37" s="68"/>
      <c r="O37" s="68"/>
      <c r="P37" s="68"/>
      <c r="Q37" s="7">
        <f t="shared" si="2"/>
        <v>0</v>
      </c>
    </row>
    <row r="38" spans="2:17" x14ac:dyDescent="0.25">
      <c r="B38" s="9">
        <f t="shared" si="1"/>
        <v>30</v>
      </c>
      <c r="C38" s="9"/>
      <c r="D38" s="48"/>
      <c r="E38" s="46"/>
      <c r="F38" s="46"/>
      <c r="G38" s="46"/>
      <c r="H38" s="46"/>
      <c r="I38" s="47"/>
      <c r="J38" s="66"/>
      <c r="K38" s="68"/>
      <c r="L38" s="66"/>
      <c r="M38" s="68"/>
      <c r="N38" s="68"/>
      <c r="O38" s="68"/>
      <c r="P38" s="68"/>
      <c r="Q38" s="7">
        <f t="shared" si="2"/>
        <v>0</v>
      </c>
    </row>
    <row r="39" spans="2:17" x14ac:dyDescent="0.25">
      <c r="B39" s="9">
        <f t="shared" si="1"/>
        <v>31</v>
      </c>
      <c r="C39" s="9"/>
      <c r="D39" s="48"/>
      <c r="E39" s="46"/>
      <c r="F39" s="46"/>
      <c r="G39" s="46"/>
      <c r="H39" s="46"/>
      <c r="I39" s="47"/>
      <c r="J39" s="66"/>
      <c r="K39" s="68"/>
      <c r="L39" s="66"/>
      <c r="M39" s="68"/>
      <c r="N39" s="68"/>
      <c r="O39" s="68"/>
      <c r="P39" s="68"/>
      <c r="Q39" s="7">
        <f t="shared" si="2"/>
        <v>0</v>
      </c>
    </row>
    <row r="40" spans="2:17" x14ac:dyDescent="0.25">
      <c r="B40" s="9">
        <f t="shared" si="1"/>
        <v>32</v>
      </c>
      <c r="C40" s="9"/>
      <c r="D40" s="48"/>
      <c r="E40" s="46"/>
      <c r="F40" s="46"/>
      <c r="G40" s="46"/>
      <c r="H40" s="46"/>
      <c r="I40" s="47"/>
      <c r="J40" s="10"/>
      <c r="K40" s="10"/>
      <c r="L40" s="10"/>
      <c r="M40" s="10"/>
      <c r="N40" s="10"/>
      <c r="O40" s="10"/>
      <c r="P40" s="10"/>
      <c r="Q40" s="7">
        <f t="shared" si="2"/>
        <v>0</v>
      </c>
    </row>
    <row r="41" spans="2:17" x14ac:dyDescent="0.25">
      <c r="B41" s="9">
        <f t="shared" si="1"/>
        <v>33</v>
      </c>
      <c r="C41" s="9"/>
      <c r="D41" s="48"/>
      <c r="E41" s="46"/>
      <c r="F41" s="46"/>
      <c r="G41" s="46"/>
      <c r="H41" s="46"/>
      <c r="I41" s="47"/>
      <c r="J41" s="10"/>
      <c r="K41" s="10"/>
      <c r="L41" s="10"/>
      <c r="M41" s="10"/>
      <c r="N41" s="10"/>
      <c r="O41" s="10"/>
      <c r="P41" s="10"/>
      <c r="Q41" s="7">
        <f t="shared" si="2"/>
        <v>0</v>
      </c>
    </row>
    <row r="42" spans="2:17" x14ac:dyDescent="0.25">
      <c r="B42" s="9">
        <f t="shared" si="1"/>
        <v>34</v>
      </c>
      <c r="C42" s="9"/>
      <c r="D42" s="48"/>
      <c r="E42" s="46"/>
      <c r="F42" s="46"/>
      <c r="G42" s="46"/>
      <c r="H42" s="46"/>
      <c r="I42" s="47"/>
      <c r="J42" s="10"/>
      <c r="K42" s="10"/>
      <c r="L42" s="10"/>
      <c r="M42" s="10"/>
      <c r="N42" s="10"/>
      <c r="O42" s="10"/>
      <c r="P42" s="10"/>
      <c r="Q42" s="7">
        <f>SUM(J42:P42)/7</f>
        <v>0</v>
      </c>
    </row>
    <row r="43" spans="2:17" x14ac:dyDescent="0.25">
      <c r="B43" s="9">
        <f t="shared" si="1"/>
        <v>35</v>
      </c>
      <c r="C43" s="9"/>
      <c r="D43" s="48"/>
      <c r="E43" s="46"/>
      <c r="F43" s="46"/>
      <c r="G43" s="46"/>
      <c r="H43" s="46"/>
      <c r="I43" s="47"/>
      <c r="J43" s="10"/>
      <c r="K43" s="10"/>
      <c r="L43" s="10"/>
      <c r="M43" s="10"/>
      <c r="N43" s="10"/>
      <c r="O43" s="10"/>
      <c r="P43" s="10"/>
      <c r="Q43" s="7">
        <f t="shared" si="2"/>
        <v>0</v>
      </c>
    </row>
    <row r="44" spans="2:17" x14ac:dyDescent="0.25">
      <c r="B44" s="9">
        <f t="shared" si="1"/>
        <v>36</v>
      </c>
      <c r="C44" s="9"/>
      <c r="D44" s="27"/>
      <c r="E44" s="27"/>
      <c r="F44" s="27"/>
      <c r="G44" s="27"/>
      <c r="H44" s="27"/>
      <c r="I44" s="27"/>
      <c r="J44" s="10"/>
      <c r="K44" s="10"/>
      <c r="L44" s="10"/>
      <c r="M44" s="10"/>
      <c r="N44" s="10"/>
      <c r="O44" s="10"/>
      <c r="P44" s="10"/>
      <c r="Q44" s="7">
        <f t="shared" si="2"/>
        <v>0</v>
      </c>
    </row>
    <row r="45" spans="2:17" x14ac:dyDescent="0.25">
      <c r="B45" s="9">
        <f t="shared" si="1"/>
        <v>37</v>
      </c>
      <c r="C45" s="4"/>
      <c r="D45" s="27"/>
      <c r="E45" s="27"/>
      <c r="F45" s="27"/>
      <c r="G45" s="27"/>
      <c r="H45" s="27"/>
      <c r="I45" s="27"/>
      <c r="J45" s="10"/>
      <c r="K45" s="10"/>
      <c r="L45" s="10"/>
      <c r="M45" s="10"/>
      <c r="N45" s="10"/>
      <c r="O45" s="10"/>
      <c r="P45" s="10"/>
      <c r="Q45" s="7">
        <f t="shared" si="2"/>
        <v>0</v>
      </c>
    </row>
    <row r="46" spans="2:17" x14ac:dyDescent="0.25">
      <c r="B46" s="9">
        <f t="shared" si="1"/>
        <v>38</v>
      </c>
      <c r="C46" s="4"/>
      <c r="D46" s="96"/>
      <c r="E46" s="96"/>
      <c r="F46" s="96"/>
      <c r="G46" s="96"/>
      <c r="H46" s="96"/>
      <c r="I46" s="96"/>
      <c r="J46" s="10"/>
      <c r="K46" s="10"/>
      <c r="L46" s="10"/>
      <c r="M46" s="10"/>
      <c r="N46" s="10"/>
      <c r="O46" s="10"/>
      <c r="P46" s="10"/>
      <c r="Q46" s="7">
        <f t="shared" si="2"/>
        <v>0</v>
      </c>
    </row>
    <row r="47" spans="2:17" x14ac:dyDescent="0.25">
      <c r="B47" s="9">
        <f t="shared" si="1"/>
        <v>39</v>
      </c>
      <c r="C47" s="4"/>
      <c r="D47" s="96"/>
      <c r="E47" s="96"/>
      <c r="F47" s="96"/>
      <c r="G47" s="96"/>
      <c r="H47" s="96"/>
      <c r="I47" s="96"/>
      <c r="J47" s="10"/>
      <c r="K47" s="10"/>
      <c r="L47" s="10"/>
      <c r="M47" s="10"/>
      <c r="N47" s="10"/>
      <c r="O47" s="10"/>
      <c r="P47" s="10"/>
      <c r="Q47" s="7">
        <f t="shared" si="2"/>
        <v>0</v>
      </c>
    </row>
    <row r="48" spans="2:17" x14ac:dyDescent="0.25">
      <c r="B48" s="9">
        <f t="shared" si="1"/>
        <v>40</v>
      </c>
      <c r="C48" s="4"/>
      <c r="D48" s="96"/>
      <c r="E48" s="96"/>
      <c r="F48" s="96"/>
      <c r="G48" s="96"/>
      <c r="H48" s="96"/>
      <c r="I48" s="96"/>
      <c r="J48" s="10"/>
      <c r="K48" s="10"/>
      <c r="L48" s="10"/>
      <c r="M48" s="10"/>
      <c r="N48" s="10"/>
      <c r="O48" s="10"/>
      <c r="P48" s="10"/>
      <c r="Q48" s="7">
        <f t="shared" si="2"/>
        <v>0</v>
      </c>
    </row>
    <row r="49" spans="3:17" x14ac:dyDescent="0.25">
      <c r="C49" s="91"/>
      <c r="D49" s="91"/>
      <c r="E49" s="8"/>
      <c r="H49" s="97" t="s">
        <v>19</v>
      </c>
      <c r="I49" s="97"/>
      <c r="J49" s="13">
        <f t="shared" ref="J49:Q49" si="3">COUNTIF(J9:J48,"&gt;=70")</f>
        <v>0</v>
      </c>
      <c r="K49" s="13">
        <f t="shared" si="3"/>
        <v>0</v>
      </c>
      <c r="L49" s="13">
        <f t="shared" si="3"/>
        <v>0</v>
      </c>
      <c r="M49" s="13">
        <f t="shared" si="3"/>
        <v>0</v>
      </c>
      <c r="N49" s="13">
        <f t="shared" si="3"/>
        <v>0</v>
      </c>
      <c r="O49" s="13">
        <f t="shared" si="3"/>
        <v>0</v>
      </c>
      <c r="P49" s="13">
        <f t="shared" si="3"/>
        <v>0</v>
      </c>
      <c r="Q49" s="17">
        <f t="shared" si="3"/>
        <v>0</v>
      </c>
    </row>
    <row r="50" spans="3:17" x14ac:dyDescent="0.25">
      <c r="C50" s="91"/>
      <c r="D50" s="91"/>
      <c r="E50" s="12"/>
      <c r="H50" s="94" t="s">
        <v>20</v>
      </c>
      <c r="I50" s="94"/>
      <c r="J50" s="14">
        <f t="shared" ref="J50:Q50" si="4">COUNTIF(J9:J48,"&lt;70")</f>
        <v>28</v>
      </c>
      <c r="K50" s="14">
        <f t="shared" si="4"/>
        <v>28</v>
      </c>
      <c r="L50" s="14">
        <f t="shared" si="4"/>
        <v>28</v>
      </c>
      <c r="M50" s="14">
        <f t="shared" si="4"/>
        <v>28</v>
      </c>
      <c r="N50" s="14">
        <f t="shared" si="4"/>
        <v>28</v>
      </c>
      <c r="O50" s="14">
        <f t="shared" si="4"/>
        <v>28</v>
      </c>
      <c r="P50" s="14">
        <f t="shared" si="4"/>
        <v>28</v>
      </c>
      <c r="Q50" s="14">
        <f t="shared" si="4"/>
        <v>40</v>
      </c>
    </row>
    <row r="51" spans="3:17" x14ac:dyDescent="0.25">
      <c r="C51" s="91"/>
      <c r="D51" s="91"/>
      <c r="E51" s="91"/>
      <c r="H51" s="94" t="s">
        <v>21</v>
      </c>
      <c r="I51" s="94"/>
      <c r="J51" s="14">
        <f t="shared" ref="J51:Q51" si="5">COUNT(J9:J48)</f>
        <v>28</v>
      </c>
      <c r="K51" s="14">
        <f t="shared" si="5"/>
        <v>28</v>
      </c>
      <c r="L51" s="14">
        <f t="shared" si="5"/>
        <v>28</v>
      </c>
      <c r="M51" s="14">
        <f t="shared" si="5"/>
        <v>28</v>
      </c>
      <c r="N51" s="14">
        <f t="shared" si="5"/>
        <v>28</v>
      </c>
      <c r="O51" s="14">
        <f t="shared" si="5"/>
        <v>28</v>
      </c>
      <c r="P51" s="14">
        <f t="shared" si="5"/>
        <v>28</v>
      </c>
      <c r="Q51" s="14">
        <f t="shared" si="5"/>
        <v>40</v>
      </c>
    </row>
    <row r="52" spans="3:17" x14ac:dyDescent="0.25">
      <c r="C52" s="91"/>
      <c r="D52" s="91"/>
      <c r="E52" s="8"/>
      <c r="F52" s="5"/>
      <c r="H52" s="95" t="s">
        <v>16</v>
      </c>
      <c r="I52" s="95"/>
      <c r="J52" s="15">
        <f>J49/J51</f>
        <v>0</v>
      </c>
      <c r="K52" s="16">
        <f t="shared" ref="K52:Q52" si="6">K49/K51</f>
        <v>0</v>
      </c>
      <c r="L52" s="16">
        <f t="shared" si="6"/>
        <v>0</v>
      </c>
      <c r="M52" s="16">
        <f t="shared" si="6"/>
        <v>0</v>
      </c>
      <c r="N52" s="16">
        <f t="shared" si="6"/>
        <v>0</v>
      </c>
      <c r="O52" s="16">
        <f t="shared" si="6"/>
        <v>0</v>
      </c>
      <c r="P52" s="16">
        <f t="shared" si="6"/>
        <v>0</v>
      </c>
      <c r="Q52" s="16">
        <f t="shared" si="6"/>
        <v>0</v>
      </c>
    </row>
    <row r="53" spans="3:17" x14ac:dyDescent="0.25">
      <c r="C53" s="91"/>
      <c r="D53" s="91"/>
      <c r="E53" s="8"/>
      <c r="F53" s="5"/>
      <c r="H53" s="95" t="s">
        <v>17</v>
      </c>
      <c r="I53" s="95"/>
      <c r="J53" s="15">
        <f>J50/J51</f>
        <v>1</v>
      </c>
      <c r="K53" s="15">
        <f t="shared" ref="K53:Q53" si="7">K50/K51</f>
        <v>1</v>
      </c>
      <c r="L53" s="16">
        <f t="shared" si="7"/>
        <v>1</v>
      </c>
      <c r="M53" s="16">
        <f t="shared" si="7"/>
        <v>1</v>
      </c>
      <c r="N53" s="16">
        <f t="shared" si="7"/>
        <v>1</v>
      </c>
      <c r="O53" s="16">
        <f t="shared" si="7"/>
        <v>1</v>
      </c>
      <c r="P53" s="16">
        <f t="shared" si="7"/>
        <v>1</v>
      </c>
      <c r="Q53" s="16">
        <f t="shared" si="7"/>
        <v>1</v>
      </c>
    </row>
    <row r="54" spans="3:17" x14ac:dyDescent="0.25">
      <c r="C54" s="91"/>
      <c r="D54" s="91"/>
      <c r="E54" s="12"/>
      <c r="F54" s="5"/>
    </row>
    <row r="55" spans="3:17" x14ac:dyDescent="0.25">
      <c r="C55" s="8"/>
      <c r="D55" s="8"/>
      <c r="E55" s="12"/>
      <c r="F55" s="5"/>
    </row>
    <row r="56" spans="3:17" x14ac:dyDescent="0.25">
      <c r="J56" s="92" t="s">
        <v>24</v>
      </c>
      <c r="K56" s="92"/>
      <c r="L56" s="92"/>
      <c r="M56" s="92"/>
      <c r="N56" s="92"/>
      <c r="O56" s="92"/>
      <c r="P56" s="92"/>
    </row>
    <row r="57" spans="3:17" x14ac:dyDescent="0.25">
      <c r="J57" s="93" t="s">
        <v>18</v>
      </c>
      <c r="K57" s="93"/>
      <c r="L57" s="93"/>
      <c r="M57" s="93"/>
      <c r="N57" s="93"/>
      <c r="O57" s="93"/>
      <c r="P57" s="93"/>
    </row>
  </sheetData>
  <sortState xmlns:xlrd2="http://schemas.microsoft.com/office/spreadsheetml/2017/richdata2" ref="C9:D30">
    <sortCondition ref="D9:D30"/>
  </sortState>
  <mergeCells count="24">
    <mergeCell ref="C50:D50"/>
    <mergeCell ref="H50:I50"/>
    <mergeCell ref="C54:D54"/>
    <mergeCell ref="J56:P56"/>
    <mergeCell ref="J57:P57"/>
    <mergeCell ref="C51:E51"/>
    <mergeCell ref="H51:I51"/>
    <mergeCell ref="C52:D52"/>
    <mergeCell ref="H52:I52"/>
    <mergeCell ref="C53:D53"/>
    <mergeCell ref="H53:I53"/>
    <mergeCell ref="D46:I46"/>
    <mergeCell ref="D47:I47"/>
    <mergeCell ref="D48:I48"/>
    <mergeCell ref="C49:D49"/>
    <mergeCell ref="H49:I49"/>
    <mergeCell ref="D8:I8"/>
    <mergeCell ref="B2:P2"/>
    <mergeCell ref="C3:P3"/>
    <mergeCell ref="J4:K4"/>
    <mergeCell ref="N4:O4"/>
    <mergeCell ref="D6:G6"/>
    <mergeCell ref="I6:J6"/>
    <mergeCell ref="K6:P6"/>
  </mergeCells>
  <hyperlinks>
    <hyperlink ref="C13" r:id="rId1" display="201u0102@alumno.itssat.edu.mx" xr:uid="{94ED16CD-0070-4A46-AF52-D81D0924F429}"/>
    <hyperlink ref="C11" r:id="rId2" display="201U0098@alumno.itssat.edu.mx" xr:uid="{3E1966C9-3537-4C44-81A9-58476065767D}"/>
    <hyperlink ref="C14" r:id="rId3" display="211U0011@alumno.itssat.edu.mx" xr:uid="{C94CC29E-20ED-444B-BF46-3C4953199657}"/>
    <hyperlink ref="C15" r:id="rId4" display="211u0661@alumno.itssat.edu.mx" xr:uid="{F64F0013-3852-4B95-82EF-64D2CD945422}"/>
    <hyperlink ref="C16" r:id="rId5" display="211u0473@alumno.itssat.edu.mx" xr:uid="{DA13DC9C-A95C-4ACC-8980-38AB6D43ABEF}"/>
    <hyperlink ref="C17" r:id="rId6" display="211u0179@alumno.itssat.edu.mx" xr:uid="{768E8481-F150-4177-A87E-F315FE97896C}"/>
    <hyperlink ref="C19" r:id="rId7" display="211U0642@alumno.itssat.edu.mx" xr:uid="{7E4F2C4E-2349-4EED-8BFA-72B08D0FDB00}"/>
    <hyperlink ref="C20" r:id="rId8" display="211U0186@alumno.itssat.edu.mx" xr:uid="{50C2EDCA-4CFC-419B-9868-34C88748AE80}"/>
    <hyperlink ref="C21" r:id="rId9" display="211U0187@alumno.itssat.edu.mx" xr:uid="{CC93EC8C-6D0A-41DC-8756-7BDD9F7AFB94}"/>
    <hyperlink ref="C22" r:id="rId10" display="211U0189@alumno.itssat.edu.mx" xr:uid="{6E9ADE96-51A8-4E8D-B346-573E5FC3832A}"/>
    <hyperlink ref="C23" r:id="rId11" display="211U0190@alumno.itssat.edu.mx" xr:uid="{F52EF9C6-DF83-425A-B9D4-1260BF36E9ED}"/>
    <hyperlink ref="C24" r:id="rId12" display="211U0013@alumno.itssat.edu.mx" xr:uid="{9A6EBE6A-2E89-4295-9F14-A8AB7996C0BD}"/>
    <hyperlink ref="C25" r:id="rId13" display="201U0114@alumno.itssat.edu.mx" xr:uid="{A4EF8D23-A1C5-4914-8BAF-8CA254A53F5E}"/>
    <hyperlink ref="C26" r:id="rId14" display="211U0191@alumno.itssat.edu.mx" xr:uid="{182B56C5-6DE0-489F-AF49-703A8D1B7A73}"/>
    <hyperlink ref="C27" r:id="rId15" display="211U0547@alumno.itssat.edu.mx" xr:uid="{A94E8119-55BA-4D5D-AA65-F743A1B4071F}"/>
    <hyperlink ref="C28" r:id="rId16" display="211U0192@alumno.itssat.edu.mx" xr:uid="{35505E19-B32E-458F-8295-46AB95DCD503}"/>
    <hyperlink ref="C29" r:id="rId17" display="211U0194@alumno.itssat.edu.mx" xr:uid="{5D83C22B-96E6-40A8-91AB-2A0F9AD5D975}"/>
    <hyperlink ref="C30" r:id="rId18" display="211U0195@alumno.itssat.edu.mx" xr:uid="{19D824EC-550B-47A9-9553-82C93279DFFB}"/>
    <hyperlink ref="C31" r:id="rId19" display="211U0198@alumno.itssat.edu.mx" xr:uid="{16BFB5B4-5214-42E3-B113-76A1DBAB3D8F}"/>
    <hyperlink ref="C32" r:id="rId20" display="211U0199@alumno.itssat.edu.mx" xr:uid="{CE66F2EE-8B4B-46C5-B26A-ADF2A646D5E4}"/>
    <hyperlink ref="C33" r:id="rId21" display="211U0200@alumno.itssat.edu.mx" xr:uid="{98A6AB06-4511-440F-A7EE-0104E895243B}"/>
    <hyperlink ref="C34" r:id="rId22" display="211U0203@alumno.itssat.edu.mx" xr:uid="{059BEC11-B68A-4D7D-8D1D-6EB6D4E04E7F}"/>
    <hyperlink ref="C35" r:id="rId23" display="211U0206@alumno.itssat.edu.mx" xr:uid="{B70AB56C-BE1A-4586-9D4B-B04C9996A822}"/>
    <hyperlink ref="C36" r:id="rId24" display="201U0126@alumno.itssat.edu.mx" xr:uid="{C197AAA4-0F99-4D4C-971F-7C2B1F24C1B7}"/>
  </hyperlinks>
  <pageMargins left="0.23622047244094491" right="0.23622047244094491" top="0.74803149606299213" bottom="0.74803149606299213" header="0.31496062992125984" footer="0.31496062992125984"/>
  <pageSetup scale="75" orientation="portrait" r:id="rId2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FUNDAM PROGRA 104 B</vt:lpstr>
      <vt:lpstr>EDatos 304A</vt:lpstr>
      <vt:lpstr>GRAFICACIO 504 A</vt:lpstr>
      <vt:lpstr>GRAFICACION 504 B</vt:lpstr>
      <vt:lpstr>CONMUTAC Y ENRUTAM 704 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user</cp:lastModifiedBy>
  <cp:lastPrinted>2023-03-21T15:13:53Z</cp:lastPrinted>
  <dcterms:created xsi:type="dcterms:W3CDTF">2023-03-14T19:16:59Z</dcterms:created>
  <dcterms:modified xsi:type="dcterms:W3CDTF">2024-09-25T06:45:19Z</dcterms:modified>
</cp:coreProperties>
</file>