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1 1 1 A SEMESTRE AGO-DIC 2024\Calificaciones ago dic 2024\"/>
    </mc:Choice>
  </mc:AlternateContent>
  <xr:revisionPtr revIDLastSave="0" documentId="13_ncr:1_{2D8EDCEA-5B45-4111-BC3F-BDDCA51CC22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7" i="1"/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I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I14" i="3"/>
  <c r="J14" i="3" s="1"/>
  <c r="L14" i="3"/>
  <c r="L28" i="1"/>
  <c r="E28" i="5"/>
  <c r="H28" i="5" s="1"/>
  <c r="I16" i="3"/>
  <c r="J16" i="3" s="1"/>
  <c r="H16" i="3"/>
  <c r="L17" i="2"/>
  <c r="H15" i="4"/>
  <c r="I15" i="2"/>
  <c r="H21" i="2"/>
  <c r="I22" i="3"/>
  <c r="J22" i="3" s="1"/>
  <c r="I15" i="4"/>
  <c r="J15" i="4" s="1"/>
  <c r="H21" i="4"/>
  <c r="L18" i="5"/>
  <c r="H26" i="5"/>
  <c r="I21" i="2"/>
  <c r="J21" i="2" s="1"/>
  <c r="H27" i="2"/>
  <c r="H18" i="3"/>
  <c r="I21" i="4"/>
  <c r="J21" i="4" s="1"/>
  <c r="H27" i="4"/>
  <c r="L26" i="5"/>
  <c r="H18" i="5"/>
  <c r="I27" i="2"/>
  <c r="J27" i="2" s="1"/>
  <c r="I18" i="3"/>
  <c r="J18" i="3" s="1"/>
  <c r="H24" i="3"/>
  <c r="H17" i="4"/>
  <c r="I27" i="4"/>
  <c r="J27" i="4" s="1"/>
  <c r="E28" i="2"/>
  <c r="L28" i="2" s="1"/>
  <c r="E28" i="4"/>
  <c r="I28" i="4" s="1"/>
  <c r="J28" i="4" s="1"/>
  <c r="I28" i="1"/>
  <c r="J28" i="1" s="1"/>
  <c r="H28" i="1"/>
  <c r="I18" i="5"/>
  <c r="J18" i="5" s="1"/>
  <c r="I24" i="5"/>
  <c r="J24" i="5" s="1"/>
  <c r="H22" i="5"/>
  <c r="I22" i="5"/>
  <c r="J22" i="5" s="1"/>
  <c r="H24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22" i="2"/>
  <c r="H19" i="3"/>
  <c r="H14" i="4"/>
  <c r="I17" i="3"/>
  <c r="J17" i="3" s="1"/>
  <c r="I25" i="3"/>
  <c r="J25" i="3" s="1"/>
  <c r="I24" i="4"/>
  <c r="J24" i="4" s="1"/>
  <c r="H18" i="2"/>
  <c r="H26" i="2"/>
  <c r="H17" i="3"/>
  <c r="H27" i="3"/>
  <c r="H18" i="4"/>
  <c r="H26" i="4"/>
  <c r="I14" i="2"/>
  <c r="I16" i="2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5" l="1"/>
  <c r="J28" i="5" s="1"/>
  <c r="L28" i="5"/>
  <c r="L28" i="4"/>
  <c r="H28" i="2"/>
  <c r="I28" i="2"/>
  <c r="J28" i="2" s="1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<sst xmlns="http://schemas.openxmlformats.org/spreadsheetml/2006/main" count="186" uniqueCount="44">
  <si>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</si>
  <si>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</si>
  <si>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</si>
  <si>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</si>
  <si>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</si>
  <si>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</si>
  <si>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</si>
  <si>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</si>
  <si>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</si>
  <si>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</si>
  <si>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</si>
  <si>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</si>
  <si>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</si>
  <si>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</si>
  <si>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</si>
  <si>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</si>
  <si>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</si>
  <si>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</si>
  <si>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</si>
  <si>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</si>
  <si>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</si>
  <si>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</si>
  <si>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</si>
  <si>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</si>
  <si>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</si>
  <si>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</si>
  <si>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</si>
  <si>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</si>
  <si>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</si>
  <si>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</si>
  <si>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</si>
  <si>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</si>
  <si>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</si>
  <si>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</si>
  <si>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</si>
  <si>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</si>
  <si>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</si>
  <si>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</si>
  <si>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106 A</t>
  </si>
  <si>
    <t>ECONOMÍA AMBIENTAL</t>
  </si>
  <si>
    <t>306 A</t>
  </si>
  <si>
    <t>Agosto - Diciembre 2024</t>
  </si>
  <si>
    <t>POTABILIZACIÓN DEL AGUA</t>
  </si>
  <si>
    <t>706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</si>
</sst>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B7" zoomScale="90" zoomScaleNormal="90" workbookViewId="0">
      <selection activeCell="P15" sqref="P15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6</v>
      </c>
      <c r="C8" s="29"/>
      <c r="D8" s="6" t="s">
        <v>7</v>
      </c>
      <c r="E8" s="7">
        <v>3</v>
      </c>
      <c r="G8" s="4" t="s">
        <v>8</v>
      </c>
      <c r="H8" s="7">
        <v>4</v>
      </c>
      <c r="I8" s="31" t="s">
        <v>9</v>
      </c>
      <c r="J8" s="31"/>
      <c r="K8" s="31"/>
      <c r="L8" s="29" t="s">
        <v>41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13.2" x14ac:dyDescent="0.25">
      <c r="A14" s="10" t="s">
        <v>34</v>
      </c>
      <c r="B14" s="11" t="s">
        <v>24</v>
      </c>
      <c r="C14" s="11" t="s">
        <v>38</v>
      </c>
      <c r="D14" s="11" t="s">
        <v>27</v>
      </c>
      <c r="E14" s="11">
        <v>29</v>
      </c>
      <c r="F14" s="11">
        <v>26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73</v>
      </c>
      <c r="N14" s="12">
        <v>0.8276</v>
      </c>
      <c r="R14" s="1"/>
    </row>
    <row r="15" spans="1:18" s="13" customFormat="1" ht="26.4" x14ac:dyDescent="0.25">
      <c r="A15" s="10" t="s">
        <v>35</v>
      </c>
      <c r="B15" s="11" t="s">
        <v>24</v>
      </c>
      <c r="C15" s="11" t="s">
        <v>40</v>
      </c>
      <c r="D15" s="11" t="s">
        <v>27</v>
      </c>
      <c r="E15" s="11">
        <v>32</v>
      </c>
      <c r="F15" s="11">
        <v>22</v>
      </c>
      <c r="G15" s="11"/>
      <c r="H15" s="12"/>
      <c r="I15" s="11">
        <f t="shared" si="0"/>
        <v>10</v>
      </c>
      <c r="J15" s="12"/>
      <c r="K15" s="11">
        <v>0</v>
      </c>
      <c r="L15" s="12">
        <f>K15/E15</f>
        <v>0</v>
      </c>
      <c r="M15" s="11">
        <v>53</v>
      </c>
      <c r="N15" s="12">
        <v>0.69</v>
      </c>
    </row>
    <row r="16" spans="1:18" s="13" customFormat="1" ht="13.2" x14ac:dyDescent="0.25">
      <c r="A16" s="10" t="s">
        <v>39</v>
      </c>
      <c r="B16" s="11" t="s">
        <v>24</v>
      </c>
      <c r="C16" s="11" t="s">
        <v>40</v>
      </c>
      <c r="D16" s="11" t="s">
        <v>27</v>
      </c>
      <c r="E16" s="11">
        <v>34</v>
      </c>
      <c r="F16" s="11">
        <v>29</v>
      </c>
      <c r="G16" s="11"/>
      <c r="H16" s="12"/>
      <c r="I16" s="11">
        <v>5</v>
      </c>
      <c r="J16" s="12"/>
      <c r="K16" s="11">
        <v>0</v>
      </c>
      <c r="L16" s="12">
        <f>K16/E16</f>
        <v>0</v>
      </c>
      <c r="M16" s="11">
        <v>68</v>
      </c>
      <c r="N16" s="12">
        <v>0.85</v>
      </c>
    </row>
    <row r="17" spans="1:14" s="13" customFormat="1" ht="13.2" x14ac:dyDescent="0.25">
      <c r="A17" s="10" t="s">
        <v>42</v>
      </c>
      <c r="B17" s="11" t="s">
        <v>24</v>
      </c>
      <c r="C17" s="11" t="s">
        <v>43</v>
      </c>
      <c r="D17" s="11" t="s">
        <v>27</v>
      </c>
      <c r="E17" s="11">
        <v>29</v>
      </c>
      <c r="F17" s="11">
        <v>18</v>
      </c>
      <c r="G17" s="11"/>
      <c r="H17" s="12"/>
      <c r="I17" s="11">
        <f t="shared" si="0"/>
        <v>11</v>
      </c>
      <c r="J17" s="12"/>
      <c r="K17" s="11">
        <v>0</v>
      </c>
      <c r="L17" s="12">
        <v>0</v>
      </c>
      <c r="M17" s="11">
        <v>52</v>
      </c>
      <c r="N17" s="12">
        <v>0.62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95</v>
      </c>
      <c r="G28" s="14">
        <f>SUM(G14:G27)</f>
        <v>0</v>
      </c>
      <c r="H28" s="15">
        <f>SUM(F28:G28)/E28</f>
        <v>0.7661290322580645</v>
      </c>
      <c r="I28" s="14">
        <f t="shared" si="1"/>
        <v>29</v>
      </c>
      <c r="J28" s="15">
        <f>I28/E28</f>
        <v>0.23387096774193547</v>
      </c>
      <c r="K28" s="14">
        <f>SUM(K14:K27)</f>
        <v>0</v>
      </c>
      <c r="L28" s="15">
        <f>K28/E28</f>
        <v>0</v>
      </c>
      <c r="M28" s="14">
        <f>AVERAGE(M14:M27)</f>
        <v>61.5</v>
      </c>
      <c r="N28" s="16">
        <f>AVERAGE(N14:N27)</f>
        <v>0.74690000000000001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abSelected="1" workbookViewId="0">
      <selection activeCell="N24" sqref="N24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2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29</v>
      </c>
      <c r="F14" s="11">
        <v>23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 t="shared" ref="L14:L28" si="1">K14/E14</f>
        <v>0</v>
      </c>
      <c r="M14" s="11">
        <v>67</v>
      </c>
      <c r="N14" s="12">
        <v>0.79</v>
      </c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32</v>
      </c>
      <c r="F15" s="11">
        <v>22</v>
      </c>
      <c r="G15" s="11"/>
      <c r="H15" s="12"/>
      <c r="I15" s="11">
        <f t="shared" si="0"/>
        <v>10</v>
      </c>
      <c r="J15" s="12"/>
      <c r="K15" s="11">
        <v>0</v>
      </c>
      <c r="L15" s="12">
        <f t="shared" si="1"/>
        <v>0</v>
      </c>
      <c r="M15" s="11">
        <v>64</v>
      </c>
      <c r="N15" s="12">
        <v>0.69</v>
      </c>
    </row>
    <row r="16" spans="1:14" s="13" customFormat="1" ht="13.2" x14ac:dyDescent="0.25">
      <c r="A16" s="11" t="str">
        <f>'1'!A16</f>
        <v>ECONOMÍA AMBIENTAL</v>
      </c>
      <c r="B16" s="11"/>
      <c r="C16" s="11" t="str">
        <f>'1'!C16</f>
        <v>306 A</v>
      </c>
      <c r="D16" s="11" t="str">
        <f>'1'!D16</f>
        <v>IAMB</v>
      </c>
      <c r="E16" s="11">
        <f>'1'!E16</f>
        <v>34</v>
      </c>
      <c r="F16" s="11">
        <v>26</v>
      </c>
      <c r="G16" s="11"/>
      <c r="H16" s="12"/>
      <c r="I16" s="11">
        <f t="shared" si="0"/>
        <v>8</v>
      </c>
      <c r="J16" s="12"/>
      <c r="K16" s="11">
        <v>0</v>
      </c>
      <c r="L16" s="12">
        <f t="shared" si="1"/>
        <v>0</v>
      </c>
      <c r="M16" s="11">
        <v>64</v>
      </c>
      <c r="N16" s="12">
        <v>0.76</v>
      </c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f>'1'!E17</f>
        <v>29</v>
      </c>
      <c r="F17" s="11">
        <v>19</v>
      </c>
      <c r="G17" s="11"/>
      <c r="H17" s="12"/>
      <c r="I17" s="11">
        <f t="shared" si="0"/>
        <v>10</v>
      </c>
      <c r="J17" s="12"/>
      <c r="K17" s="11">
        <v>0</v>
      </c>
      <c r="L17" s="12">
        <f t="shared" si="1"/>
        <v>0</v>
      </c>
      <c r="M17" s="11">
        <v>54</v>
      </c>
      <c r="N17" s="12">
        <v>0.66</v>
      </c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ref="H18:H27" si="2">F18/E18</f>
        <v>#DIV/0!</v>
      </c>
      <c r="I18" s="11">
        <f t="shared" si="0"/>
        <v>0</v>
      </c>
      <c r="J18" s="12" t="e">
        <f t="shared" ref="J18:J28" si="3">I18/E18</f>
        <v>#DIV/0!</v>
      </c>
      <c r="K18" s="11"/>
      <c r="L18" s="12" t="e">
        <f t="shared" si="1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2"/>
        <v>#DIV/0!</v>
      </c>
      <c r="I19" s="11">
        <f t="shared" si="0"/>
        <v>0</v>
      </c>
      <c r="J19" s="12" t="e">
        <f t="shared" si="3"/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90</v>
      </c>
      <c r="G28" s="14">
        <f>SUM(G14:G27)</f>
        <v>0</v>
      </c>
      <c r="H28" s="15">
        <f>SUM(F28:G28)/E28</f>
        <v>0.72580645161290325</v>
      </c>
      <c r="I28" s="14">
        <f t="shared" si="0"/>
        <v>34</v>
      </c>
      <c r="J28" s="15">
        <f t="shared" si="3"/>
        <v>0.27419354838709675</v>
      </c>
      <c r="K28" s="14">
        <f>SUM(K14:K27)</f>
        <v>0</v>
      </c>
      <c r="L28" s="15">
        <f t="shared" si="1"/>
        <v>0</v>
      </c>
      <c r="M28" s="14">
        <f>AVERAGE(M14:M27)</f>
        <v>62.25</v>
      </c>
      <c r="N28" s="16">
        <f>AVERAGE(N14:N27)</f>
        <v>0.72500000000000009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>
      <selection activeCell="E6" sqref="E6:H6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3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ECONOMÍA AMBIENTAL</v>
      </c>
      <c r="B16" s="11"/>
      <c r="C16" s="11" t="str">
        <f>'1'!C16</f>
        <v>306 A</v>
      </c>
      <c r="D16" s="11" t="str">
        <f>'1'!D16</f>
        <v>IAMB</v>
      </c>
      <c r="E16" s="11">
        <f>'1'!E16</f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ECONOMÍA AMBIENTAL</v>
      </c>
      <c r="B16" s="11"/>
      <c r="C16" s="11" t="str">
        <f>'1'!C16</f>
        <v>306 A</v>
      </c>
      <c r="D16" s="11" t="str">
        <f>'1'!D16</f>
        <v>IAMB</v>
      </c>
      <c r="E16" s="11">
        <f>'1'!E16</f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1</v>
      </c>
      <c r="C8" s="29"/>
      <c r="D8" s="6" t="s">
        <v>7</v>
      </c>
      <c r="E8" s="5">
        <v>3</v>
      </c>
      <c r="G8" s="4" t="s">
        <v>8</v>
      </c>
      <c r="H8" s="5"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">
        <v>34</v>
      </c>
      <c r="B14" s="11"/>
      <c r="C14" s="11" t="str">
        <f>'1'!C14</f>
        <v>106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306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39</v>
      </c>
      <c r="B16" s="11"/>
      <c r="C16" s="11" t="str">
        <f>'1'!C16</f>
        <v>306 A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36" t="s">
        <v>36</v>
      </c>
      <c r="C34" s="36"/>
      <c r="D34" s="36"/>
      <c r="G34" s="29" t="s">
        <v>37</v>
      </c>
      <c r="H34" s="29"/>
      <c r="I34" s="29"/>
      <c r="J34" s="29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2024-11-06T02:57:35Z</dcterms:modified>
</cp:coreProperties>
</file>