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1 1 1 1 1 A SEMESTRE AGO-DIC 2024\Calificaciones ago dic 2024\"/>
    </mc:Choice>
  </mc:AlternateContent>
  <xr:revisionPtr revIDLastSave="0" documentId="13_ncr:1_{2D8EDCEA-5B45-4111-BC3F-BDDCA51CC22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7" i="1"/>
  <c r="E27" i="5" l="1"/>
  <c r="D27" i="5"/>
  <c r="C27" i="5"/>
  <c r="A27" i="5"/>
  <c r="E26" i="5"/>
  <c r="I26" i="5" s="1"/>
  <c r="J26" i="5" s="1"/>
  <c r="D26" i="5"/>
  <c r="C26" i="5"/>
  <c r="A26" i="5"/>
  <c r="E25" i="5"/>
  <c r="D25" i="5"/>
  <c r="C25" i="5"/>
  <c r="A25" i="5"/>
  <c r="E24" i="5"/>
  <c r="L24" i="5" s="1"/>
  <c r="D24" i="5"/>
  <c r="C24" i="5"/>
  <c r="A24" i="5"/>
  <c r="E23" i="5"/>
  <c r="D23" i="5"/>
  <c r="C23" i="5"/>
  <c r="A23" i="5"/>
  <c r="E22" i="5"/>
  <c r="L22" i="5" s="1"/>
  <c r="D22" i="5"/>
  <c r="C22" i="5"/>
  <c r="A22" i="5"/>
  <c r="E21" i="5"/>
  <c r="D21" i="5"/>
  <c r="C21" i="5"/>
  <c r="A21" i="5"/>
  <c r="E20" i="5"/>
  <c r="H20" i="5" s="1"/>
  <c r="D20" i="5"/>
  <c r="C20" i="5"/>
  <c r="A20" i="5"/>
  <c r="E19" i="5"/>
  <c r="D19" i="5"/>
  <c r="C19" i="5"/>
  <c r="A19" i="5"/>
  <c r="E18" i="5"/>
  <c r="D18" i="5"/>
  <c r="C18" i="5"/>
  <c r="A18" i="5"/>
  <c r="D17" i="5"/>
  <c r="C17" i="5"/>
  <c r="A17" i="5"/>
  <c r="D16" i="5"/>
  <c r="C16" i="5"/>
  <c r="D15" i="5"/>
  <c r="C15" i="5"/>
  <c r="D14" i="5"/>
  <c r="C14" i="5"/>
  <c r="L8" i="5"/>
  <c r="E27" i="4"/>
  <c r="L27" i="4" s="1"/>
  <c r="D27" i="4"/>
  <c r="C27" i="4"/>
  <c r="A27" i="4"/>
  <c r="E26" i="4"/>
  <c r="L26" i="4" s="1"/>
  <c r="D26" i="4"/>
  <c r="C26" i="4"/>
  <c r="A26" i="4"/>
  <c r="E25" i="4"/>
  <c r="L25" i="4" s="1"/>
  <c r="D25" i="4"/>
  <c r="C25" i="4"/>
  <c r="A25" i="4"/>
  <c r="E24" i="4"/>
  <c r="H24" i="4" s="1"/>
  <c r="D24" i="4"/>
  <c r="C24" i="4"/>
  <c r="A24" i="4"/>
  <c r="E23" i="4"/>
  <c r="H23" i="4" s="1"/>
  <c r="D23" i="4"/>
  <c r="C23" i="4"/>
  <c r="A23" i="4"/>
  <c r="E22" i="4"/>
  <c r="H22" i="4" s="1"/>
  <c r="D22" i="4"/>
  <c r="C22" i="4"/>
  <c r="A22" i="4"/>
  <c r="E21" i="4"/>
  <c r="L21" i="4" s="1"/>
  <c r="D21" i="4"/>
  <c r="C21" i="4"/>
  <c r="A21" i="4"/>
  <c r="E20" i="4"/>
  <c r="L20" i="4" s="1"/>
  <c r="D20" i="4"/>
  <c r="C20" i="4"/>
  <c r="A20" i="4"/>
  <c r="E19" i="4"/>
  <c r="D19" i="4"/>
  <c r="C19" i="4"/>
  <c r="A19" i="4"/>
  <c r="E18" i="4"/>
  <c r="L18" i="4" s="1"/>
  <c r="D18" i="4"/>
  <c r="C18" i="4"/>
  <c r="A18" i="4"/>
  <c r="E17" i="4"/>
  <c r="I17" i="4" s="1"/>
  <c r="J17" i="4" s="1"/>
  <c r="D17" i="4"/>
  <c r="C17" i="4"/>
  <c r="A17" i="4"/>
  <c r="E16" i="4"/>
  <c r="H16" i="4" s="1"/>
  <c r="D16" i="4"/>
  <c r="C16" i="4"/>
  <c r="A16" i="4"/>
  <c r="E15" i="4"/>
  <c r="L15" i="4" s="1"/>
  <c r="D15" i="4"/>
  <c r="C15" i="4"/>
  <c r="A15" i="4"/>
  <c r="E14" i="4"/>
  <c r="D14" i="4"/>
  <c r="C14" i="4"/>
  <c r="A14" i="4"/>
  <c r="B10" i="4"/>
  <c r="B37" i="4" s="1"/>
  <c r="L8" i="4"/>
  <c r="H8" i="4"/>
  <c r="E8" i="4"/>
  <c r="E27" i="3"/>
  <c r="L27" i="3" s="1"/>
  <c r="D27" i="3"/>
  <c r="C27" i="3"/>
  <c r="A27" i="3"/>
  <c r="E26" i="3"/>
  <c r="D26" i="3"/>
  <c r="C26" i="3"/>
  <c r="A26" i="3"/>
  <c r="E25" i="3"/>
  <c r="H25" i="3" s="1"/>
  <c r="D25" i="3"/>
  <c r="C25" i="3"/>
  <c r="A25" i="3"/>
  <c r="E24" i="3"/>
  <c r="I24" i="3" s="1"/>
  <c r="J24" i="3" s="1"/>
  <c r="D24" i="3"/>
  <c r="C24" i="3"/>
  <c r="A24" i="3"/>
  <c r="E23" i="3"/>
  <c r="H23" i="3" s="1"/>
  <c r="D23" i="3"/>
  <c r="C23" i="3"/>
  <c r="A23" i="3"/>
  <c r="E22" i="3"/>
  <c r="L22" i="3" s="1"/>
  <c r="D22" i="3"/>
  <c r="C22" i="3"/>
  <c r="A22" i="3"/>
  <c r="E21" i="3"/>
  <c r="L21" i="3" s="1"/>
  <c r="D21" i="3"/>
  <c r="C21" i="3"/>
  <c r="A21" i="3"/>
  <c r="E20" i="3"/>
  <c r="D20" i="3"/>
  <c r="C20" i="3"/>
  <c r="A20" i="3"/>
  <c r="E19" i="3"/>
  <c r="L19" i="3" s="1"/>
  <c r="D19" i="3"/>
  <c r="C19" i="3"/>
  <c r="A19" i="3"/>
  <c r="E18" i="3"/>
  <c r="L18" i="3" s="1"/>
  <c r="D18" i="3"/>
  <c r="C18" i="3"/>
  <c r="A18" i="3"/>
  <c r="E17" i="3"/>
  <c r="L17" i="3" s="1"/>
  <c r="D17" i="3"/>
  <c r="C17" i="3"/>
  <c r="A17" i="3"/>
  <c r="E16" i="3"/>
  <c r="L16" i="3" s="1"/>
  <c r="D16" i="3"/>
  <c r="C16" i="3"/>
  <c r="A16" i="3"/>
  <c r="E15" i="3"/>
  <c r="H15" i="3" s="1"/>
  <c r="D15" i="3"/>
  <c r="C15" i="3"/>
  <c r="A15" i="3"/>
  <c r="E14" i="3"/>
  <c r="H14" i="3" s="1"/>
  <c r="D14" i="3"/>
  <c r="C14" i="3"/>
  <c r="A14" i="3"/>
  <c r="B10" i="3"/>
  <c r="L8" i="3"/>
  <c r="H8" i="3"/>
  <c r="E8" i="3"/>
  <c r="E27" i="2"/>
  <c r="L27" i="2" s="1"/>
  <c r="D27" i="2"/>
  <c r="C27" i="2"/>
  <c r="A27" i="2"/>
  <c r="E26" i="2"/>
  <c r="L26" i="2" s="1"/>
  <c r="D26" i="2"/>
  <c r="C26" i="2"/>
  <c r="A26" i="2"/>
  <c r="E25" i="2"/>
  <c r="L25" i="2" s="1"/>
  <c r="D25" i="2"/>
  <c r="C25" i="2"/>
  <c r="A25" i="2"/>
  <c r="E24" i="2"/>
  <c r="L24" i="2" s="1"/>
  <c r="D24" i="2"/>
  <c r="C24" i="2"/>
  <c r="A24" i="2"/>
  <c r="E23" i="2"/>
  <c r="H23" i="2" s="1"/>
  <c r="D23" i="2"/>
  <c r="C23" i="2"/>
  <c r="A23" i="2"/>
  <c r="E22" i="2"/>
  <c r="L22" i="2" s="1"/>
  <c r="D22" i="2"/>
  <c r="C22" i="2"/>
  <c r="A22" i="2"/>
  <c r="E21" i="2"/>
  <c r="L21" i="2" s="1"/>
  <c r="D21" i="2"/>
  <c r="C21" i="2"/>
  <c r="A21" i="2"/>
  <c r="E20" i="2"/>
  <c r="H20" i="2" s="1"/>
  <c r="D20" i="2"/>
  <c r="C20" i="2"/>
  <c r="A20" i="2"/>
  <c r="E19" i="2"/>
  <c r="D19" i="2"/>
  <c r="C19" i="2"/>
  <c r="A19" i="2"/>
  <c r="E18" i="2"/>
  <c r="L18" i="2" s="1"/>
  <c r="D18" i="2"/>
  <c r="C18" i="2"/>
  <c r="A18" i="2"/>
  <c r="E17" i="2"/>
  <c r="I17" i="2" s="1"/>
  <c r="D17" i="2"/>
  <c r="C17" i="2"/>
  <c r="A17" i="2"/>
  <c r="E16" i="2"/>
  <c r="L16" i="2" s="1"/>
  <c r="D16" i="2"/>
  <c r="C16" i="2"/>
  <c r="A16" i="2"/>
  <c r="E15" i="2"/>
  <c r="L15" i="2" s="1"/>
  <c r="D15" i="2"/>
  <c r="C15" i="2"/>
  <c r="A15" i="2"/>
  <c r="E14" i="2"/>
  <c r="D14" i="2"/>
  <c r="C14" i="2"/>
  <c r="A14" i="2"/>
  <c r="B10" i="2"/>
  <c r="B37" i="2" s="1"/>
  <c r="L8" i="2"/>
  <c r="H8" i="2"/>
  <c r="E8" i="2"/>
  <c r="B37" i="5"/>
  <c r="A35" i="5"/>
  <c r="N28" i="5"/>
  <c r="M28" i="5"/>
  <c r="K28" i="5"/>
  <c r="G28" i="5"/>
  <c r="F28" i="5"/>
  <c r="L27" i="5"/>
  <c r="I27" i="5"/>
  <c r="J27" i="5" s="1"/>
  <c r="H27" i="5"/>
  <c r="L25" i="5"/>
  <c r="I25" i="5"/>
  <c r="J25" i="5" s="1"/>
  <c r="H25" i="5"/>
  <c r="H24" i="5"/>
  <c r="L23" i="5"/>
  <c r="I23" i="5"/>
  <c r="J23" i="5" s="1"/>
  <c r="H23" i="5"/>
  <c r="L21" i="5"/>
  <c r="I21" i="5"/>
  <c r="J21" i="5" s="1"/>
  <c r="H21" i="5"/>
  <c r="L20" i="5"/>
  <c r="I20" i="5"/>
  <c r="J20" i="5" s="1"/>
  <c r="L19" i="5"/>
  <c r="I19" i="5"/>
  <c r="J19" i="5" s="1"/>
  <c r="H19" i="5"/>
  <c r="L17" i="5"/>
  <c r="I17" i="5"/>
  <c r="J17" i="5" s="1"/>
  <c r="H17" i="5"/>
  <c r="L16" i="5"/>
  <c r="I16" i="5"/>
  <c r="J16" i="5" s="1"/>
  <c r="H16" i="5"/>
  <c r="L15" i="5"/>
  <c r="I15" i="5"/>
  <c r="J15" i="5" s="1"/>
  <c r="H15" i="5"/>
  <c r="L14" i="5"/>
  <c r="I14" i="5"/>
  <c r="J14" i="5" s="1"/>
  <c r="H14" i="5"/>
  <c r="A35" i="4"/>
  <c r="N28" i="4"/>
  <c r="M28" i="4"/>
  <c r="K28" i="4"/>
  <c r="G28" i="4"/>
  <c r="F28" i="4"/>
  <c r="I25" i="4"/>
  <c r="J25" i="4" s="1"/>
  <c r="H25" i="4"/>
  <c r="L23" i="4"/>
  <c r="I23" i="4"/>
  <c r="J23" i="4" s="1"/>
  <c r="L19" i="4"/>
  <c r="I19" i="4"/>
  <c r="J19" i="4" s="1"/>
  <c r="H19" i="4"/>
  <c r="B37" i="3"/>
  <c r="A35" i="3"/>
  <c r="N28" i="3"/>
  <c r="M28" i="3"/>
  <c r="K28" i="3"/>
  <c r="G28" i="3"/>
  <c r="F28" i="3"/>
  <c r="L26" i="3"/>
  <c r="I26" i="3"/>
  <c r="J26" i="3" s="1"/>
  <c r="H26" i="3"/>
  <c r="L24" i="3"/>
  <c r="H22" i="3"/>
  <c r="L20" i="3"/>
  <c r="I20" i="3"/>
  <c r="J20" i="3" s="1"/>
  <c r="H20" i="3"/>
  <c r="A35" i="2"/>
  <c r="N28" i="2"/>
  <c r="M28" i="2"/>
  <c r="K28" i="2"/>
  <c r="G28" i="2"/>
  <c r="F28" i="2"/>
  <c r="I25" i="2"/>
  <c r="J25" i="2" s="1"/>
  <c r="H25" i="2"/>
  <c r="L23" i="2"/>
  <c r="I23" i="2"/>
  <c r="J23" i="2" s="1"/>
  <c r="L19" i="2"/>
  <c r="I19" i="2"/>
  <c r="J19" i="2" s="1"/>
  <c r="H19" i="2"/>
  <c r="B37" i="1"/>
  <c r="A35" i="1"/>
  <c r="N28" i="1"/>
  <c r="M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L16" i="1"/>
  <c r="L15" i="1"/>
  <c r="L14" i="1"/>
  <c r="L17" i="4" l="1"/>
  <c r="I14" i="3"/>
  <c r="J14" i="3" s="1"/>
  <c r="L14" i="3"/>
  <c r="L28" i="1"/>
  <c r="E28" i="5"/>
  <c r="H28" i="5" s="1"/>
  <c r="I16" i="3"/>
  <c r="J16" i="3" s="1"/>
  <c r="H16" i="3"/>
  <c r="L17" i="2"/>
  <c r="H15" i="4"/>
  <c r="I15" i="2"/>
  <c r="H21" i="2"/>
  <c r="I22" i="3"/>
  <c r="J22" i="3" s="1"/>
  <c r="I15" i="4"/>
  <c r="J15" i="4" s="1"/>
  <c r="H21" i="4"/>
  <c r="L18" i="5"/>
  <c r="H26" i="5"/>
  <c r="I21" i="2"/>
  <c r="J21" i="2" s="1"/>
  <c r="H27" i="2"/>
  <c r="H18" i="3"/>
  <c r="I21" i="4"/>
  <c r="J21" i="4" s="1"/>
  <c r="H27" i="4"/>
  <c r="L26" i="5"/>
  <c r="H18" i="5"/>
  <c r="I27" i="2"/>
  <c r="J27" i="2" s="1"/>
  <c r="I18" i="3"/>
  <c r="J18" i="3" s="1"/>
  <c r="H24" i="3"/>
  <c r="H17" i="4"/>
  <c r="I27" i="4"/>
  <c r="J27" i="4" s="1"/>
  <c r="E28" i="2"/>
  <c r="L28" i="2" s="1"/>
  <c r="E28" i="4"/>
  <c r="I28" i="4" s="1"/>
  <c r="J28" i="4" s="1"/>
  <c r="I28" i="1"/>
  <c r="J28" i="1" s="1"/>
  <c r="H28" i="1"/>
  <c r="I18" i="5"/>
  <c r="J18" i="5" s="1"/>
  <c r="I24" i="5"/>
  <c r="J24" i="5" s="1"/>
  <c r="H22" i="5"/>
  <c r="I22" i="5"/>
  <c r="J22" i="5" s="1"/>
  <c r="H24" i="2"/>
  <c r="H21" i="3"/>
  <c r="H20" i="4"/>
  <c r="I18" i="2"/>
  <c r="J18" i="2" s="1"/>
  <c r="I19" i="3"/>
  <c r="J19" i="3" s="1"/>
  <c r="I23" i="3"/>
  <c r="J23" i="3" s="1"/>
  <c r="I27" i="3"/>
  <c r="J27" i="3" s="1"/>
  <c r="I14" i="4"/>
  <c r="J14" i="4" s="1"/>
  <c r="I16" i="4"/>
  <c r="J16" i="4" s="1"/>
  <c r="I18" i="4"/>
  <c r="J18" i="4" s="1"/>
  <c r="I20" i="4"/>
  <c r="J20" i="4" s="1"/>
  <c r="I22" i="4"/>
  <c r="J22" i="4" s="1"/>
  <c r="H22" i="2"/>
  <c r="H19" i="3"/>
  <c r="H14" i="4"/>
  <c r="I17" i="3"/>
  <c r="J17" i="3" s="1"/>
  <c r="I25" i="3"/>
  <c r="J25" i="3" s="1"/>
  <c r="I24" i="4"/>
  <c r="J24" i="4" s="1"/>
  <c r="H18" i="2"/>
  <c r="H26" i="2"/>
  <c r="H17" i="3"/>
  <c r="H27" i="3"/>
  <c r="H18" i="4"/>
  <c r="H26" i="4"/>
  <c r="I14" i="2"/>
  <c r="I16" i="2"/>
  <c r="I20" i="2"/>
  <c r="J20" i="2" s="1"/>
  <c r="I22" i="2"/>
  <c r="J22" i="2" s="1"/>
  <c r="I24" i="2"/>
  <c r="J24" i="2" s="1"/>
  <c r="I26" i="2"/>
  <c r="J26" i="2" s="1"/>
  <c r="I15" i="3"/>
  <c r="J15" i="3" s="1"/>
  <c r="I21" i="3"/>
  <c r="J21" i="3" s="1"/>
  <c r="I26" i="4"/>
  <c r="J26" i="4" s="1"/>
  <c r="L14" i="2"/>
  <c r="L20" i="2"/>
  <c r="L15" i="3"/>
  <c r="L23" i="3"/>
  <c r="L25" i="3"/>
  <c r="L14" i="4"/>
  <c r="L16" i="4"/>
  <c r="L22" i="4"/>
  <c r="L24" i="4"/>
  <c r="E28" i="3"/>
  <c r="I28" i="5" l="1"/>
  <c r="J28" i="5" s="1"/>
  <c r="L28" i="5"/>
  <c r="L28" i="4"/>
  <c r="H28" i="2"/>
  <c r="I28" i="2"/>
  <c r="J28" i="2" s="1"/>
  <c r="H28" i="4"/>
  <c r="I28" i="3"/>
  <c r="J28" i="3" s="1"/>
  <c r="H28" i="3"/>
  <c r="L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2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3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4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<sst xmlns="http://schemas.openxmlformats.org/spreadsheetml/2006/main" count="186" uniqueCount="44">
  <si>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</si>
  <si>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</si>
  <si>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</si>
  <si>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</si>
  <si>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</si>
  <si>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</si>
  <si>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</si>
  <si>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</si>
  <si>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</si>
  <si>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</si>
  <si>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</si>
  <si>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</si>
  <si>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</si>
  <si>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</si>
  <si>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</si>
  <si>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</si>
  <si>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</si>
  <si>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</si>
  <si>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</si>
  <si>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</si>
  <si>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</si>
  <si>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</si>
  <si>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</si>
  <si>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</si>
  <si>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</si>
  <si>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</si>
  <si>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</si>
  <si>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IAMB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</si>
  <si>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</si>
  <si>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</si>
  <si>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</si>
  <si>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</si>
  <si>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</si>
  <si>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</si>
  <si>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BIOLOGÍA</t>
  </si>
  <si>
    <t>DISEÑO DE EXPERIMENTOS AMBIENTALES</t>
  </si>
  <si>
    <t>Francisco José Gómez Marín</t>
  </si>
  <si>
    <t>Jessica Alejandra Reyes Larios</t>
  </si>
  <si>
    <t>106 A</t>
  </si>
  <si>
    <t>ECONOMÍA AMBIENTAL</t>
  </si>
  <si>
    <t>306 A</t>
  </si>
  <si>
    <t>Agosto - Diciembre 2024</t>
  </si>
  <si>
    <t>POTABILIZACIÓN DEL AGUA</t>
  </si>
  <si>
    <t>706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</si>
</sst>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9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7" fillId="0" borderId="0" xfId="1" applyFont="1" applyAlignment="1">
      <alignment vertical="top"/>
    </xf>
    <xf numFmtId="165" fontId="6" fillId="0" borderId="0" xfId="1" applyFont="1" applyAlignment="1">
      <alignment vertical="top"/>
    </xf>
    <xf numFmtId="165" fontId="4" fillId="0" borderId="0" xfId="1" applyFont="1" applyAlignment="1">
      <alignment horizontal="center"/>
    </xf>
    <xf numFmtId="0" fontId="0" fillId="0" borderId="0" xfId="0"/>
    <xf numFmtId="165" fontId="6" fillId="2" borderId="2" xfId="1" applyFont="1" applyFill="1" applyBorder="1" applyAlignment="1">
      <alignment horizontal="center" vertical="center"/>
    </xf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6" fillId="0" borderId="0" xfId="1" applyFont="1" applyAlignment="1">
      <alignment horizontal="center"/>
    </xf>
    <xf numFmtId="165" fontId="4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165" fontId="6" fillId="0" borderId="0" xfId="1" applyFont="1" applyAlignment="1">
      <alignment horizontal="center" vertical="top"/>
    </xf>
    <xf numFmtId="165" fontId="4" fillId="0" borderId="1" xfId="1" applyFont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ABA57E57-6BF3-EFD7-4524-D2C239B18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8158F544-83F7-6D50-9405-8237EC9C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0573FD4E-EF49-BB01-815A-02AE146FD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58320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437874-4820-1A0B-7BC8-32E17DA1A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58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DD1CD7B2-99A8-7A1C-9AC1-8DFEAF6FD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36000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00766101-44A1-5E97-482E-5929DA73F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3600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6BB2BC3A-5623-E0C6-B9CC-7D043DD10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13320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0DB7A7-D5F2-7C5E-4171-951FA68B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13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opLeftCell="B7" zoomScale="90" zoomScaleNormal="90" workbookViewId="0">
      <selection activeCell="P15" sqref="P15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8" ht="13.8" x14ac:dyDescent="0.25">
      <c r="A6" s="33" t="s">
        <v>3</v>
      </c>
      <c r="B6" s="33"/>
      <c r="C6" s="33"/>
      <c r="D6" s="33"/>
      <c r="E6" s="34" t="s">
        <v>4</v>
      </c>
      <c r="F6" s="34"/>
      <c r="G6" s="34"/>
      <c r="H6" s="34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9" t="s">
        <v>6</v>
      </c>
      <c r="C8" s="29"/>
      <c r="D8" s="6" t="s">
        <v>7</v>
      </c>
      <c r="E8" s="7">
        <v>3</v>
      </c>
      <c r="G8" s="4" t="s">
        <v>8</v>
      </c>
      <c r="H8" s="7">
        <v>4</v>
      </c>
      <c r="I8" s="31" t="s">
        <v>9</v>
      </c>
      <c r="J8" s="31"/>
      <c r="K8" s="31"/>
      <c r="L8" s="29" t="s">
        <v>41</v>
      </c>
      <c r="M8" s="29"/>
      <c r="N8" s="29"/>
    </row>
    <row r="9" spans="1:18" ht="13.8" x14ac:dyDescent="0.25"/>
    <row r="10" spans="1:18" ht="13.8" x14ac:dyDescent="0.25">
      <c r="A10" s="4" t="s">
        <v>10</v>
      </c>
      <c r="B10" s="29" t="s">
        <v>11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8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8" s="13" customFormat="1" ht="13.2" x14ac:dyDescent="0.25">
      <c r="A14" s="10" t="s">
        <v>34</v>
      </c>
      <c r="B14" s="11" t="s">
        <v>24</v>
      </c>
      <c r="C14" s="11" t="s">
        <v>38</v>
      </c>
      <c r="D14" s="11" t="s">
        <v>27</v>
      </c>
      <c r="E14" s="11">
        <v>29</v>
      </c>
      <c r="F14" s="11">
        <v>26</v>
      </c>
      <c r="G14" s="11"/>
      <c r="H14" s="12"/>
      <c r="I14" s="11">
        <f t="shared" ref="I14:I17" si="0">(E14-SUM(F14:G14))-K14</f>
        <v>3</v>
      </c>
      <c r="J14" s="12"/>
      <c r="K14" s="11">
        <v>0</v>
      </c>
      <c r="L14" s="12">
        <f>K14/E14</f>
        <v>0</v>
      </c>
      <c r="M14" s="11">
        <v>73</v>
      </c>
      <c r="N14" s="12">
        <v>0.8276</v>
      </c>
      <c r="R14" s="1"/>
    </row>
    <row r="15" spans="1:18" s="13" customFormat="1" ht="26.4" x14ac:dyDescent="0.25">
      <c r="A15" s="10" t="s">
        <v>35</v>
      </c>
      <c r="B15" s="11" t="s">
        <v>24</v>
      </c>
      <c r="C15" s="11" t="s">
        <v>40</v>
      </c>
      <c r="D15" s="11" t="s">
        <v>27</v>
      </c>
      <c r="E15" s="11">
        <v>32</v>
      </c>
      <c r="F15" s="11">
        <v>22</v>
      </c>
      <c r="G15" s="11"/>
      <c r="H15" s="12"/>
      <c r="I15" s="11">
        <f t="shared" si="0"/>
        <v>10</v>
      </c>
      <c r="J15" s="12"/>
      <c r="K15" s="11">
        <v>0</v>
      </c>
      <c r="L15" s="12">
        <f>K15/E15</f>
        <v>0</v>
      </c>
      <c r="M15" s="11">
        <v>53</v>
      </c>
      <c r="N15" s="12">
        <v>0.69</v>
      </c>
    </row>
    <row r="16" spans="1:18" s="13" customFormat="1" ht="13.2" x14ac:dyDescent="0.25">
      <c r="A16" s="10" t="s">
        <v>39</v>
      </c>
      <c r="B16" s="11" t="s">
        <v>24</v>
      </c>
      <c r="C16" s="11" t="s">
        <v>40</v>
      </c>
      <c r="D16" s="11" t="s">
        <v>27</v>
      </c>
      <c r="E16" s="11">
        <v>34</v>
      </c>
      <c r="F16" s="11">
        <v>29</v>
      </c>
      <c r="G16" s="11"/>
      <c r="H16" s="12"/>
      <c r="I16" s="11">
        <v>5</v>
      </c>
      <c r="J16" s="12"/>
      <c r="K16" s="11">
        <v>0</v>
      </c>
      <c r="L16" s="12">
        <f>K16/E16</f>
        <v>0</v>
      </c>
      <c r="M16" s="11">
        <v>68</v>
      </c>
      <c r="N16" s="12">
        <v>0.85</v>
      </c>
    </row>
    <row r="17" spans="1:14" s="13" customFormat="1" ht="13.2" x14ac:dyDescent="0.25">
      <c r="A17" s="10" t="s">
        <v>42</v>
      </c>
      <c r="B17" s="11" t="s">
        <v>24</v>
      </c>
      <c r="C17" s="11" t="s">
        <v>43</v>
      </c>
      <c r="D17" s="11" t="s">
        <v>27</v>
      </c>
      <c r="E17" s="11">
        <v>29</v>
      </c>
      <c r="F17" s="11">
        <v>18</v>
      </c>
      <c r="G17" s="11"/>
      <c r="H17" s="12"/>
      <c r="I17" s="11">
        <f t="shared" si="0"/>
        <v>11</v>
      </c>
      <c r="J17" s="12"/>
      <c r="K17" s="11">
        <v>0</v>
      </c>
      <c r="L17" s="12">
        <v>0</v>
      </c>
      <c r="M17" s="11">
        <v>52</v>
      </c>
      <c r="N17" s="12">
        <v>0.62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ref="I19:I28" si="1">(E19-SUM(F19:G19))-K19</f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124</v>
      </c>
      <c r="F28" s="14">
        <f>SUM(F14:F27)</f>
        <v>95</v>
      </c>
      <c r="G28" s="14">
        <f>SUM(G14:G27)</f>
        <v>0</v>
      </c>
      <c r="H28" s="15">
        <f>SUM(F28:G28)/E28</f>
        <v>0.7661290322580645</v>
      </c>
      <c r="I28" s="14">
        <f t="shared" si="1"/>
        <v>29</v>
      </c>
      <c r="J28" s="15">
        <f>I28/E28</f>
        <v>0.23387096774193547</v>
      </c>
      <c r="K28" s="14">
        <f>SUM(K14:K27)</f>
        <v>0</v>
      </c>
      <c r="L28" s="15">
        <f>K28/E28</f>
        <v>0</v>
      </c>
      <c r="M28" s="14">
        <f>AVERAGE(M14:M27)</f>
        <v>61.5</v>
      </c>
      <c r="N28" s="16">
        <f>AVERAGE(N14:N27)</f>
        <v>0.74690000000000001</v>
      </c>
    </row>
    <row r="29" spans="1:14" ht="13.8" x14ac:dyDescent="0.25"/>
    <row r="30" spans="1:14" ht="135.6" customHeight="1" x14ac:dyDescent="0.2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3.8" x14ac:dyDescent="0.25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5">
      <c r="B34" s="25"/>
      <c r="C34" s="25"/>
      <c r="D34" s="25"/>
      <c r="G34" s="26"/>
      <c r="H34" s="26"/>
      <c r="I34" s="26"/>
      <c r="J34" s="26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20" t="str">
        <f>B10</f>
        <v>FRANCISCO JOSÉ GÓMEZ MARÍN</v>
      </c>
      <c r="C37" s="20"/>
      <c r="D37" s="20"/>
      <c r="E37" s="18"/>
      <c r="F37" s="18"/>
      <c r="G37" s="20" t="s">
        <v>33</v>
      </c>
      <c r="H37" s="19"/>
      <c r="I37" s="19"/>
      <c r="J37" s="19"/>
    </row>
  </sheetData>
  <mergeCells count="29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M12:M13"/>
    <mergeCell ref="N12:N13"/>
    <mergeCell ref="A30:N30"/>
    <mergeCell ref="B34:D34"/>
    <mergeCell ref="G34:J34"/>
    <mergeCell ref="B33:D33"/>
    <mergeCell ref="G33:J33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abSelected="1" workbookViewId="0">
      <selection activeCell="N24" sqref="N24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33" t="s">
        <v>3</v>
      </c>
      <c r="B6" s="33"/>
      <c r="C6" s="33"/>
      <c r="D6" s="33"/>
      <c r="E6" s="25" t="s">
        <v>4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9">
        <v>2</v>
      </c>
      <c r="C8" s="29"/>
      <c r="D8" s="6" t="s">
        <v>7</v>
      </c>
      <c r="E8" s="5">
        <f>'1'!E8</f>
        <v>3</v>
      </c>
      <c r="G8" s="4" t="s">
        <v>8</v>
      </c>
      <c r="H8" s="5">
        <f>'1'!H8</f>
        <v>4</v>
      </c>
      <c r="I8" s="31" t="s">
        <v>9</v>
      </c>
      <c r="J8" s="31"/>
      <c r="K8" s="31"/>
      <c r="L8" s="29" t="str">
        <f>'1'!L8</f>
        <v>Agosto - Diciembre 2024</v>
      </c>
      <c r="M8" s="29"/>
      <c r="N8" s="29"/>
    </row>
    <row r="9" spans="1:14" ht="13.8" x14ac:dyDescent="0.25"/>
    <row r="10" spans="1:14" ht="13.8" x14ac:dyDescent="0.25">
      <c r="A10" s="4" t="s">
        <v>10</v>
      </c>
      <c r="B10" s="29" t="str">
        <f>'1'!B10</f>
        <v>FRANCISCO JOSÉ GÓMEZ MARÍN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4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4" s="13" customFormat="1" ht="13.2" x14ac:dyDescent="0.25">
      <c r="A14" s="11" t="str">
        <f>'1'!A14</f>
        <v>BIOLOGÍA</v>
      </c>
      <c r="B14" s="11"/>
      <c r="C14" s="11" t="str">
        <f>'1'!C14</f>
        <v>106 A</v>
      </c>
      <c r="D14" s="11" t="str">
        <f>'1'!D14</f>
        <v>IAMB</v>
      </c>
      <c r="E14" s="11">
        <f>'1'!E14</f>
        <v>29</v>
      </c>
      <c r="F14" s="11">
        <v>23</v>
      </c>
      <c r="G14" s="11"/>
      <c r="H14" s="12"/>
      <c r="I14" s="11">
        <f t="shared" ref="I14:I28" si="0">(E14-SUM(F14:G14))-K14</f>
        <v>6</v>
      </c>
      <c r="J14" s="12"/>
      <c r="K14" s="11">
        <v>0</v>
      </c>
      <c r="L14" s="12">
        <f t="shared" ref="L14:L28" si="1">K14/E14</f>
        <v>0</v>
      </c>
      <c r="M14" s="11">
        <v>67</v>
      </c>
      <c r="N14" s="12">
        <v>0.79</v>
      </c>
    </row>
    <row r="15" spans="1:14" s="13" customFormat="1" ht="13.2" x14ac:dyDescent="0.25">
      <c r="A15" s="11" t="str">
        <f>'1'!A15</f>
        <v>DISEÑO DE EXPERIMENTOS AMBIENTALES</v>
      </c>
      <c r="B15" s="11"/>
      <c r="C15" s="11" t="str">
        <f>'1'!C15</f>
        <v>306 A</v>
      </c>
      <c r="D15" s="11" t="str">
        <f>'1'!D15</f>
        <v>IAMB</v>
      </c>
      <c r="E15" s="11">
        <f>'1'!E15</f>
        <v>32</v>
      </c>
      <c r="F15" s="11">
        <v>22</v>
      </c>
      <c r="G15" s="11"/>
      <c r="H15" s="12"/>
      <c r="I15" s="11">
        <f t="shared" si="0"/>
        <v>10</v>
      </c>
      <c r="J15" s="12"/>
      <c r="K15" s="11">
        <v>0</v>
      </c>
      <c r="L15" s="12">
        <f t="shared" si="1"/>
        <v>0</v>
      </c>
      <c r="M15" s="11">
        <v>64</v>
      </c>
      <c r="N15" s="12">
        <v>0.69</v>
      </c>
    </row>
    <row r="16" spans="1:14" s="13" customFormat="1" ht="13.2" x14ac:dyDescent="0.25">
      <c r="A16" s="11" t="str">
        <f>'1'!A16</f>
        <v>ECONOMÍA AMBIENTAL</v>
      </c>
      <c r="B16" s="11"/>
      <c r="C16" s="11" t="str">
        <f>'1'!C16</f>
        <v>306 A</v>
      </c>
      <c r="D16" s="11" t="str">
        <f>'1'!D16</f>
        <v>IAMB</v>
      </c>
      <c r="E16" s="11">
        <f>'1'!E16</f>
        <v>34</v>
      </c>
      <c r="F16" s="11">
        <v>26</v>
      </c>
      <c r="G16" s="11"/>
      <c r="H16" s="12"/>
      <c r="I16" s="11">
        <f t="shared" si="0"/>
        <v>8</v>
      </c>
      <c r="J16" s="12"/>
      <c r="K16" s="11">
        <v>0</v>
      </c>
      <c r="L16" s="12">
        <f t="shared" si="1"/>
        <v>0</v>
      </c>
      <c r="M16" s="11">
        <v>64</v>
      </c>
      <c r="N16" s="12">
        <v>0.76</v>
      </c>
    </row>
    <row r="17" spans="1:14" s="13" customFormat="1" ht="13.2" x14ac:dyDescent="0.25">
      <c r="A17" s="11" t="str">
        <f>'1'!A17</f>
        <v>POTABILIZACIÓN DEL AGUA</v>
      </c>
      <c r="B17" s="11"/>
      <c r="C17" s="11" t="str">
        <f>'1'!C17</f>
        <v>706 A</v>
      </c>
      <c r="D17" s="11" t="str">
        <f>'1'!D17</f>
        <v>IAMB</v>
      </c>
      <c r="E17" s="11">
        <f>'1'!E17</f>
        <v>29</v>
      </c>
      <c r="F17" s="11">
        <v>19</v>
      </c>
      <c r="G17" s="11"/>
      <c r="H17" s="12"/>
      <c r="I17" s="11">
        <f t="shared" si="0"/>
        <v>10</v>
      </c>
      <c r="J17" s="12"/>
      <c r="K17" s="11">
        <v>0</v>
      </c>
      <c r="L17" s="12">
        <f t="shared" si="1"/>
        <v>0</v>
      </c>
      <c r="M17" s="11">
        <v>54</v>
      </c>
      <c r="N17" s="12">
        <v>0.66</v>
      </c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ref="H18:H27" si="2">F18/E18</f>
        <v>#DIV/0!</v>
      </c>
      <c r="I18" s="11">
        <f t="shared" si="0"/>
        <v>0</v>
      </c>
      <c r="J18" s="12" t="e">
        <f t="shared" ref="J18:J28" si="3">I18/E18</f>
        <v>#DIV/0!</v>
      </c>
      <c r="K18" s="11"/>
      <c r="L18" s="12" t="e">
        <f t="shared" si="1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2"/>
        <v>#DIV/0!</v>
      </c>
      <c r="I19" s="11">
        <f t="shared" si="0"/>
        <v>0</v>
      </c>
      <c r="J19" s="12" t="e">
        <f t="shared" si="3"/>
        <v>#DIV/0!</v>
      </c>
      <c r="K19" s="11"/>
      <c r="L19" s="12" t="e">
        <f t="shared" si="1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2"/>
        <v>#DIV/0!</v>
      </c>
      <c r="I20" s="11">
        <f t="shared" si="0"/>
        <v>0</v>
      </c>
      <c r="J20" s="12" t="e">
        <f t="shared" si="3"/>
        <v>#DIV/0!</v>
      </c>
      <c r="K20" s="11"/>
      <c r="L20" s="12" t="e">
        <f t="shared" si="1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2"/>
        <v>#DIV/0!</v>
      </c>
      <c r="I21" s="11">
        <f t="shared" si="0"/>
        <v>0</v>
      </c>
      <c r="J21" s="12" t="e">
        <f t="shared" si="3"/>
        <v>#DIV/0!</v>
      </c>
      <c r="K21" s="11"/>
      <c r="L21" s="12" t="e">
        <f t="shared" si="1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2"/>
        <v>#DIV/0!</v>
      </c>
      <c r="I22" s="11">
        <f t="shared" si="0"/>
        <v>0</v>
      </c>
      <c r="J22" s="12" t="e">
        <f t="shared" si="3"/>
        <v>#DIV/0!</v>
      </c>
      <c r="K22" s="11"/>
      <c r="L22" s="12" t="e">
        <f t="shared" si="1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2"/>
        <v>#DIV/0!</v>
      </c>
      <c r="I23" s="11">
        <f t="shared" si="0"/>
        <v>0</v>
      </c>
      <c r="J23" s="12" t="e">
        <f t="shared" si="3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2"/>
        <v>#DIV/0!</v>
      </c>
      <c r="I24" s="11">
        <f t="shared" si="0"/>
        <v>0</v>
      </c>
      <c r="J24" s="12" t="e">
        <f t="shared" si="3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2"/>
        <v>#DIV/0!</v>
      </c>
      <c r="I25" s="11">
        <f t="shared" si="0"/>
        <v>0</v>
      </c>
      <c r="J25" s="12" t="e">
        <f t="shared" si="3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2"/>
        <v>#DIV/0!</v>
      </c>
      <c r="I26" s="11">
        <f t="shared" si="0"/>
        <v>0</v>
      </c>
      <c r="J26" s="12" t="e">
        <f t="shared" si="3"/>
        <v>#DIV/0!</v>
      </c>
      <c r="K26" s="11"/>
      <c r="L26" s="12" t="e">
        <f t="shared" si="1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2"/>
        <v>#DIV/0!</v>
      </c>
      <c r="I27" s="11">
        <f t="shared" si="0"/>
        <v>0</v>
      </c>
      <c r="J27" s="12" t="e">
        <f t="shared" si="3"/>
        <v>#DIV/0!</v>
      </c>
      <c r="K27" s="11"/>
      <c r="L27" s="12" t="e">
        <f t="shared" si="1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124</v>
      </c>
      <c r="F28" s="14">
        <f>SUM(F14:F27)</f>
        <v>90</v>
      </c>
      <c r="G28" s="14">
        <f>SUM(G14:G27)</f>
        <v>0</v>
      </c>
      <c r="H28" s="15">
        <f>SUM(F28:G28)/E28</f>
        <v>0.72580645161290325</v>
      </c>
      <c r="I28" s="14">
        <f t="shared" si="0"/>
        <v>34</v>
      </c>
      <c r="J28" s="15">
        <f t="shared" si="3"/>
        <v>0.27419354838709675</v>
      </c>
      <c r="K28" s="14">
        <f>SUM(K14:K27)</f>
        <v>0</v>
      </c>
      <c r="L28" s="15">
        <f t="shared" si="1"/>
        <v>0</v>
      </c>
      <c r="M28" s="14">
        <f>AVERAGE(M14:M27)</f>
        <v>62.25</v>
      </c>
      <c r="N28" s="16">
        <f>AVERAGE(N14:N27)</f>
        <v>0.72500000000000009</v>
      </c>
    </row>
    <row r="29" spans="1:14" ht="13.8" x14ac:dyDescent="0.25"/>
    <row r="30" spans="1:14" ht="120" customHeight="1" x14ac:dyDescent="0.2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5">
      <c r="B34" s="25"/>
      <c r="C34" s="25"/>
      <c r="D34" s="25"/>
      <c r="G34" s="26"/>
      <c r="H34" s="26"/>
      <c r="I34" s="26"/>
      <c r="J34" s="26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workbookViewId="0">
      <selection activeCell="E6" sqref="E6:H6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33" t="s">
        <v>3</v>
      </c>
      <c r="B6" s="33"/>
      <c r="C6" s="33"/>
      <c r="D6" s="33"/>
      <c r="E6" s="25" t="s">
        <v>4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9">
        <v>3</v>
      </c>
      <c r="C8" s="29"/>
      <c r="D8" s="6" t="s">
        <v>7</v>
      </c>
      <c r="E8" s="5">
        <f>'1'!E8</f>
        <v>3</v>
      </c>
      <c r="G8" s="4" t="s">
        <v>8</v>
      </c>
      <c r="H8" s="5">
        <f>'1'!H8</f>
        <v>4</v>
      </c>
      <c r="I8" s="31" t="s">
        <v>9</v>
      </c>
      <c r="J8" s="31"/>
      <c r="K8" s="31"/>
      <c r="L8" s="29" t="str">
        <f>'1'!L8</f>
        <v>Agosto - Diciembre 2024</v>
      </c>
      <c r="M8" s="29"/>
      <c r="N8" s="29"/>
    </row>
    <row r="9" spans="1:14" ht="13.8" x14ac:dyDescent="0.25"/>
    <row r="10" spans="1:14" ht="13.8" x14ac:dyDescent="0.25">
      <c r="A10" s="4" t="s">
        <v>10</v>
      </c>
      <c r="B10" s="29" t="str">
        <f>'1'!B10</f>
        <v>FRANCISCO JOSÉ GÓMEZ MARÍN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4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4" s="13" customFormat="1" ht="13.2" x14ac:dyDescent="0.25">
      <c r="A14" s="11" t="str">
        <f>'1'!A14</f>
        <v>BIOLOGÍA</v>
      </c>
      <c r="B14" s="11"/>
      <c r="C14" s="11" t="str">
        <f>'1'!C14</f>
        <v>106 A</v>
      </c>
      <c r="D14" s="11" t="str">
        <f>'1'!D14</f>
        <v>IAMB</v>
      </c>
      <c r="E14" s="11">
        <f>'1'!E14</f>
        <v>29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29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DISEÑO DE EXPERIMENTOS AMBIENTALES</v>
      </c>
      <c r="B15" s="11"/>
      <c r="C15" s="11" t="str">
        <f>'1'!C15</f>
        <v>306 A</v>
      </c>
      <c r="D15" s="11" t="str">
        <f>'1'!D15</f>
        <v>IAMB</v>
      </c>
      <c r="E15" s="11">
        <f>'1'!E15</f>
        <v>32</v>
      </c>
      <c r="F15" s="11"/>
      <c r="G15" s="11"/>
      <c r="H15" s="12">
        <f t="shared" si="0"/>
        <v>0</v>
      </c>
      <c r="I15" s="11">
        <f t="shared" si="1"/>
        <v>32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ECONOMÍA AMBIENTAL</v>
      </c>
      <c r="B16" s="11"/>
      <c r="C16" s="11" t="str">
        <f>'1'!C16</f>
        <v>306 A</v>
      </c>
      <c r="D16" s="11" t="str">
        <f>'1'!D16</f>
        <v>IAMB</v>
      </c>
      <c r="E16" s="11">
        <f>'1'!E16</f>
        <v>34</v>
      </c>
      <c r="F16" s="11"/>
      <c r="G16" s="11"/>
      <c r="H16" s="12">
        <f t="shared" si="0"/>
        <v>0</v>
      </c>
      <c r="I16" s="11">
        <f t="shared" si="1"/>
        <v>34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13.2" x14ac:dyDescent="0.25">
      <c r="A17" s="11" t="str">
        <f>'1'!A17</f>
        <v>POTABILIZACIÓN DEL AGUA</v>
      </c>
      <c r="B17" s="11"/>
      <c r="C17" s="11" t="str">
        <f>'1'!C17</f>
        <v>706 A</v>
      </c>
      <c r="D17" s="11" t="str">
        <f>'1'!D17</f>
        <v>IAMB</v>
      </c>
      <c r="E17" s="11">
        <f>'1'!E17</f>
        <v>29</v>
      </c>
      <c r="F17" s="11"/>
      <c r="G17" s="11"/>
      <c r="H17" s="12">
        <f t="shared" si="0"/>
        <v>0</v>
      </c>
      <c r="I17" s="11">
        <f t="shared" si="1"/>
        <v>29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124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124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5">
      <c r="B34" s="25"/>
      <c r="C34" s="25"/>
      <c r="D34" s="25"/>
      <c r="G34" s="26"/>
      <c r="H34" s="26"/>
      <c r="I34" s="26"/>
      <c r="J34" s="26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workbookViewId="0">
      <selection activeCell="D9" sqref="D9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33" t="s">
        <v>3</v>
      </c>
      <c r="B6" s="33"/>
      <c r="C6" s="33"/>
      <c r="D6" s="33"/>
      <c r="E6" s="25" t="s">
        <v>4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9">
        <v>4</v>
      </c>
      <c r="C8" s="29"/>
      <c r="D8" s="6" t="s">
        <v>7</v>
      </c>
      <c r="E8" s="5">
        <f>'1'!E8</f>
        <v>3</v>
      </c>
      <c r="G8" s="4" t="s">
        <v>8</v>
      </c>
      <c r="H8" s="5">
        <f>'1'!H8</f>
        <v>4</v>
      </c>
      <c r="I8" s="31" t="s">
        <v>9</v>
      </c>
      <c r="J8" s="31"/>
      <c r="K8" s="31"/>
      <c r="L8" s="29" t="str">
        <f>'1'!L8</f>
        <v>Agosto - Diciembre 2024</v>
      </c>
      <c r="M8" s="29"/>
      <c r="N8" s="29"/>
    </row>
    <row r="9" spans="1:14" ht="13.8" x14ac:dyDescent="0.25"/>
    <row r="10" spans="1:14" ht="13.8" x14ac:dyDescent="0.25">
      <c r="A10" s="4" t="s">
        <v>10</v>
      </c>
      <c r="B10" s="29" t="str">
        <f>'1'!B10</f>
        <v>FRANCISCO JOSÉ GÓMEZ MARÍN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4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4" s="13" customFormat="1" ht="13.2" x14ac:dyDescent="0.25">
      <c r="A14" s="11" t="str">
        <f>'1'!A14</f>
        <v>BIOLOGÍA</v>
      </c>
      <c r="B14" s="11"/>
      <c r="C14" s="11" t="str">
        <f>'1'!C14</f>
        <v>106 A</v>
      </c>
      <c r="D14" s="11" t="str">
        <f>'1'!D14</f>
        <v>IAMB</v>
      </c>
      <c r="E14" s="11">
        <f>'1'!E14</f>
        <v>29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29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DISEÑO DE EXPERIMENTOS AMBIENTALES</v>
      </c>
      <c r="B15" s="11"/>
      <c r="C15" s="11" t="str">
        <f>'1'!C15</f>
        <v>306 A</v>
      </c>
      <c r="D15" s="11" t="str">
        <f>'1'!D15</f>
        <v>IAMB</v>
      </c>
      <c r="E15" s="11">
        <f>'1'!E15</f>
        <v>32</v>
      </c>
      <c r="F15" s="11"/>
      <c r="G15" s="11"/>
      <c r="H15" s="12">
        <f t="shared" si="0"/>
        <v>0</v>
      </c>
      <c r="I15" s="11">
        <f t="shared" si="1"/>
        <v>32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ECONOMÍA AMBIENTAL</v>
      </c>
      <c r="B16" s="11"/>
      <c r="C16" s="11" t="str">
        <f>'1'!C16</f>
        <v>306 A</v>
      </c>
      <c r="D16" s="11" t="str">
        <f>'1'!D16</f>
        <v>IAMB</v>
      </c>
      <c r="E16" s="11">
        <f>'1'!E16</f>
        <v>34</v>
      </c>
      <c r="F16" s="11"/>
      <c r="G16" s="11"/>
      <c r="H16" s="12">
        <f t="shared" si="0"/>
        <v>0</v>
      </c>
      <c r="I16" s="11">
        <f t="shared" si="1"/>
        <v>34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13.2" x14ac:dyDescent="0.25">
      <c r="A17" s="11" t="str">
        <f>'1'!A17</f>
        <v>POTABILIZACIÓN DEL AGUA</v>
      </c>
      <c r="B17" s="11"/>
      <c r="C17" s="11" t="str">
        <f>'1'!C17</f>
        <v>706 A</v>
      </c>
      <c r="D17" s="11" t="str">
        <f>'1'!D17</f>
        <v>IAMB</v>
      </c>
      <c r="E17" s="11">
        <f>'1'!E17</f>
        <v>29</v>
      </c>
      <c r="F17" s="11"/>
      <c r="G17" s="11"/>
      <c r="H17" s="12">
        <f t="shared" si="0"/>
        <v>0</v>
      </c>
      <c r="I17" s="11">
        <f t="shared" si="1"/>
        <v>29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124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124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5">
      <c r="B34" s="25"/>
      <c r="C34" s="25"/>
      <c r="D34" s="25"/>
      <c r="G34" s="26"/>
      <c r="H34" s="26"/>
      <c r="I34" s="26"/>
      <c r="J34" s="26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workbookViewId="0">
      <selection activeCell="B10" sqref="B10:L10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33" t="s">
        <v>3</v>
      </c>
      <c r="B6" s="33"/>
      <c r="C6" s="33"/>
      <c r="D6" s="33"/>
      <c r="E6" s="34" t="s">
        <v>4</v>
      </c>
      <c r="F6" s="34"/>
      <c r="G6" s="34"/>
      <c r="H6" s="34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9">
        <v>1</v>
      </c>
      <c r="C8" s="29"/>
      <c r="D8" s="6" t="s">
        <v>7</v>
      </c>
      <c r="E8" s="5">
        <v>3</v>
      </c>
      <c r="G8" s="4" t="s">
        <v>8</v>
      </c>
      <c r="H8" s="5">
        <v>4</v>
      </c>
      <c r="I8" s="31" t="s">
        <v>9</v>
      </c>
      <c r="J8" s="31"/>
      <c r="K8" s="31"/>
      <c r="L8" s="29" t="str">
        <f>'1'!L8</f>
        <v>Agosto - Diciembre 2024</v>
      </c>
      <c r="M8" s="29"/>
      <c r="N8" s="29"/>
    </row>
    <row r="9" spans="1:14" ht="13.8" x14ac:dyDescent="0.25"/>
    <row r="10" spans="1:14" ht="13.8" x14ac:dyDescent="0.25">
      <c r="A10" s="4" t="s">
        <v>10</v>
      </c>
      <c r="B10" s="29" t="s">
        <v>11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4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4" s="13" customFormat="1" ht="13.2" x14ac:dyDescent="0.25">
      <c r="A14" s="11" t="s">
        <v>34</v>
      </c>
      <c r="B14" s="11"/>
      <c r="C14" s="11" t="str">
        <f>'1'!C14</f>
        <v>106 A</v>
      </c>
      <c r="D14" s="11" t="str">
        <f>'1'!D14</f>
        <v>IAMB</v>
      </c>
      <c r="E14" s="11">
        <v>29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29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">
        <v>35</v>
      </c>
      <c r="B15" s="11"/>
      <c r="C15" s="11" t="str">
        <f>'1'!C15</f>
        <v>306 A</v>
      </c>
      <c r="D15" s="11" t="str">
        <f>'1'!D15</f>
        <v>IAMB</v>
      </c>
      <c r="E15" s="11">
        <v>32</v>
      </c>
      <c r="F15" s="11"/>
      <c r="G15" s="11"/>
      <c r="H15" s="12">
        <f t="shared" si="0"/>
        <v>0</v>
      </c>
      <c r="I15" s="11">
        <f t="shared" si="1"/>
        <v>32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">
        <v>39</v>
      </c>
      <c r="B16" s="11"/>
      <c r="C16" s="11" t="str">
        <f>'1'!C16</f>
        <v>306 A</v>
      </c>
      <c r="D16" s="11" t="str">
        <f>'1'!D16</f>
        <v>IAMB</v>
      </c>
      <c r="E16" s="11">
        <v>34</v>
      </c>
      <c r="F16" s="11"/>
      <c r="G16" s="11"/>
      <c r="H16" s="12">
        <f t="shared" si="0"/>
        <v>0</v>
      </c>
      <c r="I16" s="11">
        <f t="shared" si="1"/>
        <v>34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13.2" x14ac:dyDescent="0.25">
      <c r="A17" s="11" t="str">
        <f>'1'!A17</f>
        <v>POTABILIZACIÓN DEL AGUA</v>
      </c>
      <c r="B17" s="11"/>
      <c r="C17" s="11" t="str">
        <f>'1'!C17</f>
        <v>706 A</v>
      </c>
      <c r="D17" s="11" t="str">
        <f>'1'!D17</f>
        <v>IAMB</v>
      </c>
      <c r="E17" s="11">
        <v>29</v>
      </c>
      <c r="F17" s="11"/>
      <c r="G17" s="11"/>
      <c r="H17" s="12">
        <f t="shared" si="0"/>
        <v>0</v>
      </c>
      <c r="I17" s="11">
        <f t="shared" si="1"/>
        <v>29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124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124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5">
      <c r="B34" s="36" t="s">
        <v>36</v>
      </c>
      <c r="C34" s="36"/>
      <c r="D34" s="36"/>
      <c r="G34" s="29" t="s">
        <v>37</v>
      </c>
      <c r="H34" s="29"/>
      <c r="I34" s="29"/>
      <c r="J34" s="29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2023-03-28T03:30:08Z</cp:lastPrinted>
  <dcterms:created xsi:type="dcterms:W3CDTF">2023-03-28T03:15:37Z</dcterms:created>
  <dcterms:modified xsi:type="dcterms:W3CDTF">2024-11-06T02:57:35Z</dcterms:modified>
</cp:coreProperties>
</file>