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4\Lista de calificaciones ago .dic 2024\"/>
    </mc:Choice>
  </mc:AlternateContent>
  <xr:revisionPtr revIDLastSave="0" documentId="13_ncr:1_{E8B70359-3E8B-4339-A97B-F3000D4A0905}" xr6:coauthVersionLast="47" xr6:coauthVersionMax="47" xr10:uidLastSave="{00000000-0000-0000-0000-000000000000}"/>
  <bookViews>
    <workbookView xWindow="-120" yWindow="-120" windowWidth="20730" windowHeight="11160" firstSheet="2" activeTab="3" xr2:uid="{00000000-000D-0000-FFFF-FFFF00000000}"/>
  </bookViews>
  <sheets>
    <sheet name="Cálculo Diferencial" sheetId="5" r:id="rId1"/>
    <sheet name="FENÓMENOS DE TRANSPORTE 506 - A" sheetId="6" r:id="rId2"/>
    <sheet name="Fenómenos de Transporte 506-B" sheetId="3" r:id="rId3"/>
    <sheet name="FISICOQUIMICA II 506-B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4" l="1"/>
  <c r="Q9" i="4"/>
  <c r="Q10" i="4"/>
  <c r="K53" i="3"/>
  <c r="K52" i="3"/>
  <c r="Q10" i="3"/>
  <c r="Q23" i="6"/>
  <c r="Q9" i="5"/>
  <c r="Q31" i="5"/>
  <c r="Q19" i="5"/>
  <c r="Q30" i="5"/>
  <c r="Q32" i="5"/>
  <c r="Q33" i="5"/>
  <c r="Q34" i="5"/>
  <c r="Q35" i="5"/>
  <c r="Q36" i="5"/>
  <c r="Q37" i="5"/>
  <c r="Q38" i="5"/>
  <c r="Q24" i="5"/>
  <c r="Q25" i="5"/>
  <c r="Q26" i="5"/>
  <c r="Q27" i="5"/>
  <c r="Q28" i="5"/>
  <c r="Q29" i="5"/>
  <c r="Q11" i="5"/>
  <c r="Q12" i="5"/>
  <c r="Q13" i="5"/>
  <c r="Q14" i="5"/>
  <c r="Q15" i="5"/>
  <c r="Q16" i="5"/>
  <c r="Q17" i="5"/>
  <c r="Q18" i="5"/>
  <c r="Q20" i="5"/>
  <c r="Q21" i="5"/>
  <c r="Q22" i="5"/>
  <c r="Q23" i="5"/>
  <c r="Q10" i="5"/>
  <c r="J61" i="5" l="1"/>
  <c r="Q25" i="6"/>
  <c r="Q26" i="6"/>
  <c r="Q27" i="6"/>
  <c r="Q28" i="6"/>
  <c r="Q29" i="6"/>
  <c r="Q30" i="6"/>
  <c r="Q14" i="6"/>
  <c r="Q15" i="6"/>
  <c r="Q16" i="6"/>
  <c r="Q17" i="6"/>
  <c r="Q18" i="6"/>
  <c r="Q19" i="6"/>
  <c r="Q20" i="6"/>
  <c r="Q21" i="6"/>
  <c r="Q22" i="6"/>
  <c r="Q24" i="6"/>
  <c r="Q10" i="6"/>
  <c r="Q11" i="6"/>
  <c r="Q12" i="6"/>
  <c r="Q13" i="6"/>
  <c r="Q9" i="6"/>
  <c r="J51" i="6"/>
  <c r="J50" i="6"/>
  <c r="B27" i="6"/>
  <c r="B28" i="6" s="1"/>
  <c r="B29" i="6" s="1"/>
  <c r="B30" i="6" s="1"/>
  <c r="B20" i="6"/>
  <c r="B22" i="6" s="1"/>
  <c r="B17" i="6"/>
  <c r="B18" i="6" s="1"/>
  <c r="B12" i="6"/>
  <c r="B13" i="6" s="1"/>
  <c r="B14" i="6" s="1"/>
  <c r="B10" i="6"/>
  <c r="Q14" i="3" l="1"/>
  <c r="Q15" i="3"/>
  <c r="Q28" i="3"/>
  <c r="Q24" i="3"/>
  <c r="Q17" i="4"/>
  <c r="Q18" i="4"/>
  <c r="Q16" i="4"/>
  <c r="Q11" i="4"/>
  <c r="Q11" i="3" l="1"/>
  <c r="Q12" i="3"/>
  <c r="Q13" i="3"/>
  <c r="Q16" i="3"/>
  <c r="Q17" i="3"/>
  <c r="Q18" i="3"/>
  <c r="Q19" i="3"/>
  <c r="Q20" i="3"/>
  <c r="Q21" i="3"/>
  <c r="Q22" i="3"/>
  <c r="Q23" i="3"/>
  <c r="Q25" i="3"/>
  <c r="Q26" i="3"/>
  <c r="Q27" i="3"/>
  <c r="Q9" i="3"/>
  <c r="Q12" i="4"/>
  <c r="Q13" i="4"/>
  <c r="Q15" i="4"/>
  <c r="Q19" i="4"/>
  <c r="Q20" i="4"/>
  <c r="Q21" i="4"/>
  <c r="Q22" i="4"/>
  <c r="Q23" i="4"/>
  <c r="Q24" i="4"/>
  <c r="J44" i="4" l="1"/>
  <c r="B26" i="4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29" i="3" l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J48" i="4"/>
  <c r="J53" i="3"/>
  <c r="J52" i="3"/>
  <c r="J62" i="5"/>
  <c r="J47" i="4" l="1"/>
</calcChain>
</file>

<file path=xl/sharedStrings.xml><?xml version="1.0" encoding="utf-8"?>
<sst xmlns="http://schemas.openxmlformats.org/spreadsheetml/2006/main" count="362" uniqueCount="188">
  <si>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</si>
  <si>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</si>
  <si>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</si>
  <si>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</si>
  <si>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</si>
  <si>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</si>
  <si>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</si>
  <si>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</si>
  <si>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</si>
  <si>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</si>
  <si>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</si>
  <si>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</si>
  <si>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</si>
  <si>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</si>
  <si>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</si>
  <si>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</si>
  <si>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</si>
  <si>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</si>
  <si>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</si>
  <si>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</si>
  <si>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</si>
  <si>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</si>
  <si>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</si>
  <si>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</si>
  <si>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MCIA. CARLOS MANUEL MONTOYA NAFARRATE</t>
  </si>
  <si>
    <t>221U0789</t>
  </si>
  <si>
    <t>ABRAJAN OLEA AMERICA LITZANIA</t>
  </si>
  <si>
    <t xml:space="preserve"> 221U0356</t>
  </si>
  <si>
    <t>CATEMAXCA QUINTO FATIMA LEILANY</t>
  </si>
  <si>
    <t xml:space="preserve"> 221U0358</t>
  </si>
  <si>
    <t>CHAPARRO RAMOS DANAEH</t>
  </si>
  <si>
    <t xml:space="preserve"> 221U0359</t>
  </si>
  <si>
    <t>CHAVEZ LUNA ZAIRA RAQUEL</t>
  </si>
  <si>
    <t xml:space="preserve"> 221U0364</t>
  </si>
  <si>
    <t>COCUYO ABRAJAN PEDRO YAHIR</t>
  </si>
  <si>
    <t>221U0367</t>
  </si>
  <si>
    <t>DURAN VILLEGAS ARNULFO</t>
  </si>
  <si>
    <t xml:space="preserve"> 221U0373</t>
  </si>
  <si>
    <t>GONZÁLEZ CRUZ MARÍA DE JESÚS</t>
  </si>
  <si>
    <t xml:space="preserve"> 221U0374</t>
  </si>
  <si>
    <t>GRACIA MARTINEZ AMERICA ABIGAIL</t>
  </si>
  <si>
    <t>221U0378</t>
  </si>
  <si>
    <t>LOPEZ CERVANTES EVA ESTRELLA</t>
  </si>
  <si>
    <t xml:space="preserve"> 221U0381</t>
  </si>
  <si>
    <t xml:space="preserve"> MANTILLA MANTILLA RAMSÉS</t>
  </si>
  <si>
    <t>221U0384</t>
  </si>
  <si>
    <t xml:space="preserve"> MAZA JIMÉNEZ MICHEL ALEXIS</t>
  </si>
  <si>
    <t>221U0385</t>
  </si>
  <si>
    <t xml:space="preserve"> MENDOZA ACULTECO ANA SARAHI</t>
  </si>
  <si>
    <t xml:space="preserve"> 221U0389</t>
  </si>
  <si>
    <t xml:space="preserve"> NAVARRETE MONTAN SERGIO NAIN</t>
  </si>
  <si>
    <t xml:space="preserve"> 221U0391</t>
  </si>
  <si>
    <t xml:space="preserve"> PEREZ MARQUEZ SUSSAN</t>
  </si>
  <si>
    <t xml:space="preserve"> 221U0394</t>
  </si>
  <si>
    <t xml:space="preserve"> POLITO CINTA DANNA YAMILETH</t>
  </si>
  <si>
    <t xml:space="preserve"> 221U0395</t>
  </si>
  <si>
    <t xml:space="preserve"> PRIETO HUERTA FESCO</t>
  </si>
  <si>
    <t xml:space="preserve"> 221U0396</t>
  </si>
  <si>
    <t xml:space="preserve"> PUCHETA SANTOS CELESTE JOVANA</t>
  </si>
  <si>
    <t xml:space="preserve"> 221U0404</t>
  </si>
  <si>
    <t xml:space="preserve"> TEMICH MARTINEZ MARISOL DE JESUS</t>
  </si>
  <si>
    <t>NA</t>
  </si>
  <si>
    <t>CHONTAL MUÑOZ CARLOS</t>
  </si>
  <si>
    <t xml:space="preserve">CHIPOL TEMICH ALMA ZURIEL </t>
  </si>
  <si>
    <t>AGO-DIC 2024</t>
  </si>
  <si>
    <t>FENÓMENOS DE TRANSPORTE</t>
  </si>
  <si>
    <t>506-B</t>
  </si>
  <si>
    <t>AGO - DIC 2024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</si>
  <si>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</si>
  <si>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</si>
  <si>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</si>
  <si>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</si>
  <si>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</si>
  <si>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</si>
  <si>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</si>
  <si>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</si>
  <si>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</si>
  <si>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</si>
  <si>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</si>
  <si>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</si>
  <si>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221U0362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</si>
  <si>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</si>
  <si>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</si>
  <si>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</si>
  <si>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</si>
  <si>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</si>
  <si>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</si>
  <si>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</si>
  <si>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221U0372</t>
  </si>
  <si>
    <t>Gonzalez Lara Gael</t>
  </si>
  <si>
    <t>221U0377</t>
  </si>
  <si>
    <t>Hernandez Martìnez José Eduardo</t>
  </si>
  <si>
    <t>221U0380</t>
  </si>
  <si>
    <t>Malaga Martinez Karina Del Carmen</t>
  </si>
  <si>
    <t>221U0383</t>
  </si>
  <si>
    <t>Martinez Berdón Karla Veyda</t>
  </si>
  <si>
    <t>221U0387</t>
  </si>
  <si>
    <t>Mixtega Sixteco Daved Sadith</t>
  </si>
  <si>
    <t>221U0393</t>
  </si>
  <si>
    <t>Poisot Catemaxca Yeric</t>
  </si>
  <si>
    <t>221U0398</t>
  </si>
  <si>
    <t>Reyes Hernandez Yanely Giseh</t>
  </si>
  <si>
    <t>221U0402</t>
  </si>
  <si>
    <t>Santiago Catemaxca Heidi Andrea</t>
  </si>
  <si>
    <t>221U0405</t>
  </si>
  <si>
    <t>Tenorio Artigas Lisseth</t>
  </si>
  <si>
    <t>221U0406</t>
  </si>
  <si>
    <t>Toto Anota Zahira Yamara</t>
  </si>
  <si>
    <t>221U0409</t>
  </si>
  <si>
    <t>Victorio Medina Aneth Michell</t>
  </si>
  <si>
    <t xml:space="preserve">FENÓMENOS DE TRANSPORTE </t>
  </si>
  <si>
    <t>506-A</t>
  </si>
  <si>
    <t xml:space="preserve">CALCULO DIFERENCIAL </t>
  </si>
  <si>
    <t>106 - A</t>
  </si>
  <si>
    <t>241U0243</t>
  </si>
  <si>
    <t>241U0244</t>
  </si>
  <si>
    <t>241U0560</t>
  </si>
  <si>
    <t>241U0602</t>
  </si>
  <si>
    <t>241U0245</t>
  </si>
  <si>
    <t>241U0246</t>
  </si>
  <si>
    <t>241U0247</t>
  </si>
  <si>
    <t>241U0561</t>
  </si>
  <si>
    <t>241U0249</t>
  </si>
  <si>
    <t>241U0250</t>
  </si>
  <si>
    <t>241U0251</t>
  </si>
  <si>
    <t>241U0256</t>
  </si>
  <si>
    <t>241U0259</t>
  </si>
  <si>
    <t>241U0260</t>
  </si>
  <si>
    <t>241U0261</t>
  </si>
  <si>
    <t>241U0262</t>
  </si>
  <si>
    <t>241U0263</t>
  </si>
  <si>
    <t>241U0264</t>
  </si>
  <si>
    <t>241U0265</t>
  </si>
  <si>
    <t>221U0365</t>
  </si>
  <si>
    <t xml:space="preserve">BAXIN SOSME ABRIL                                           </t>
  </si>
  <si>
    <t xml:space="preserve">CAIXBA SINACA CADMIEL                                    </t>
  </si>
  <si>
    <t xml:space="preserve">CHAVEZ CADENA ESTRELLA                                      </t>
  </si>
  <si>
    <t xml:space="preserve">CHONTAL RIVAS JESÚS YAMIL                                 </t>
  </si>
  <si>
    <t xml:space="preserve">CONTRERAS MELCHI CUAUHTÉMOC                           </t>
  </si>
  <si>
    <t xml:space="preserve">CORTEZ ESTRADA ERNESTO                                       </t>
  </si>
  <si>
    <t xml:space="preserve">CRUZ MARTÍNEZ KATHERINE                                    </t>
  </si>
  <si>
    <t xml:space="preserve">GARCÍA ARTIGAS FRANCISCO JAVIER                         </t>
  </si>
  <si>
    <t xml:space="preserve">GUZMÁN RIVAS MARCO ALEJANDRO                       </t>
  </si>
  <si>
    <t xml:space="preserve">HERNÁNDEZ GÓMEZ MARIANA                               </t>
  </si>
  <si>
    <t xml:space="preserve">HUERVO MALAGA JOANA                                        </t>
  </si>
  <si>
    <t xml:space="preserve">PALMA MORALES PAMELA NADEZHNA                    </t>
  </si>
  <si>
    <t xml:space="preserve">SALINAS DOMÍNGUEZ FRIDA                                  </t>
  </si>
  <si>
    <t xml:space="preserve">SÁNCHEZ PÉREZ ATHZIRI DAMAR                            </t>
  </si>
  <si>
    <t xml:space="preserve">TOTO IXTEPAN FATIMA ALIZEE                               </t>
  </si>
  <si>
    <t xml:space="preserve">VELASCO SÁNCHEZ MELANI SINAHI                        </t>
  </si>
  <si>
    <t xml:space="preserve">VILLASANA GÓMEZ DARCY RENATA                        </t>
  </si>
  <si>
    <t xml:space="preserve">ZAMUDIO CORTÉS FRANCO                                     </t>
  </si>
  <si>
    <t>LUCHO RIOS ADIR ALEJANDRO</t>
  </si>
  <si>
    <t>MORALES ESCOBAR JUAN CARLOS</t>
  </si>
  <si>
    <t>PAVA CATEMAXCA LUIS DONALDO</t>
  </si>
  <si>
    <t>PAXTIAN VICTORIO ALICIA MIRELY</t>
  </si>
  <si>
    <t xml:space="preserve">COMI VELASCO ANA DAYNET     </t>
  </si>
  <si>
    <t>PEREZ CAMPECHANO ANDREA</t>
  </si>
  <si>
    <t>VAZQUEZ CHACHA GUILLERMO OSIRIS</t>
  </si>
  <si>
    <t>211U0361</t>
  </si>
  <si>
    <t>241U0626</t>
  </si>
  <si>
    <t xml:space="preserve">FISCAL INDIRA EILEENE                                           </t>
  </si>
  <si>
    <t>241U0252</t>
  </si>
  <si>
    <t>MARTINEZ ROMERO YESSENIA WENDOLIN</t>
  </si>
  <si>
    <t>241U0253</t>
  </si>
  <si>
    <t>242U0255</t>
  </si>
  <si>
    <t>241U0257</t>
  </si>
  <si>
    <t>241U0258</t>
  </si>
  <si>
    <t>221U0408</t>
  </si>
  <si>
    <t>221U0295</t>
  </si>
  <si>
    <t>FISICOQUIMICA II</t>
  </si>
  <si>
    <t>231U0617</t>
  </si>
  <si>
    <t>ANDRADE AZMAR PEDRO AARON</t>
  </si>
  <si>
    <t>U0842</t>
  </si>
  <si>
    <t>221U0842</t>
  </si>
  <si>
    <t>FRANCO VELA ADRIAN</t>
  </si>
  <si>
    <t>RODIRGUEZ ORTIZ ALICIA DEL ROSARIO</t>
  </si>
  <si>
    <t>231U0253</t>
  </si>
  <si>
    <t>Meza Castellanos Karla Estefania</t>
  </si>
  <si>
    <t>221U0303</t>
  </si>
  <si>
    <t>221U0843</t>
  </si>
  <si>
    <t>ALFONSO MOLINA CLAUDIA MARIA</t>
  </si>
  <si>
    <t>AGUILAR SARIO YESSICA</t>
  </si>
  <si>
    <t>221U0849</t>
  </si>
  <si>
    <t>191U0296</t>
  </si>
  <si>
    <t>CANO LOPEZ ULISES</t>
  </si>
  <si>
    <t>211U0574</t>
  </si>
  <si>
    <t>CHIGO LOZANO JACQUELINE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</si>
</sst>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7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9" fillId="0" borderId="8" xfId="2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64" fontId="8" fillId="0" borderId="9" xfId="2" applyFont="1" applyBorder="1" applyAlignment="1">
      <alignment horizontal="left"/>
    </xf>
    <xf numFmtId="164" fontId="8" fillId="0" borderId="10" xfId="2" applyFont="1" applyBorder="1" applyAlignment="1">
      <alignment horizontal="left"/>
    </xf>
    <xf numFmtId="164" fontId="8" fillId="0" borderId="11" xfId="2" applyFont="1" applyBorder="1" applyAlignment="1">
      <alignment horizontal="left"/>
    </xf>
    <xf numFmtId="164" fontId="9" fillId="0" borderId="12" xfId="2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13" xfId="0" applyBorder="1"/>
    <xf numFmtId="0" fontId="0" fillId="0" borderId="0" xfId="0" applyAlignment="1">
      <alignment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4" fontId="8" fillId="0" borderId="0" xfId="2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0" fillId="0" borderId="0" xfId="0" applyNumberFormat="1"/>
    <xf numFmtId="49" fontId="4" fillId="0" borderId="2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4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0" fillId="0" borderId="0" xfId="0" applyBorder="1"/>
    <xf numFmtId="0" fontId="4" fillId="0" borderId="16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0" borderId="18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9" xfId="0" applyFill="1" applyBorder="1"/>
    <xf numFmtId="164" fontId="8" fillId="0" borderId="20" xfId="2" applyFont="1" applyBorder="1" applyAlignment="1">
      <alignment horizontal="left"/>
    </xf>
    <xf numFmtId="164" fontId="8" fillId="0" borderId="21" xfId="2" applyFont="1" applyBorder="1" applyAlignment="1">
      <alignment horizontal="left"/>
    </xf>
    <xf numFmtId="164" fontId="8" fillId="0" borderId="22" xfId="2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3" xfId="0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0" fontId="0" fillId="0" borderId="13" xfId="0" applyFill="1" applyBorder="1"/>
    <xf numFmtId="0" fontId="0" fillId="0" borderId="24" xfId="0" applyFill="1" applyBorder="1"/>
    <xf numFmtId="49" fontId="4" fillId="0" borderId="7" xfId="0" applyNumberFormat="1" applyFont="1" applyBorder="1" applyAlignment="1">
      <alignment horizontal="left"/>
    </xf>
    <xf numFmtId="0" fontId="0" fillId="0" borderId="4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49" fontId="4" fillId="0" borderId="5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0" fillId="0" borderId="7" xfId="0" applyNumberFormat="1" applyFont="1" applyBorder="1" applyAlignment="1">
      <alignment horizontal="left"/>
    </xf>
    <xf numFmtId="0" fontId="13" fillId="0" borderId="0" xfId="0" applyFont="1" applyBorder="1" applyAlignment="1">
      <alignment horizontal="center"/>
    </xf>
  </cellXfs>
  <cellStyles count="3">
    <cellStyle name="Excel Built-in Normal" xfId="2" xr:uid="{607238D2-C72A-4898-92D1-805D03496C6B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66"/>
  <sheetViews>
    <sheetView topLeftCell="A21" zoomScale="96" zoomScaleNormal="96" workbookViewId="0">
      <selection activeCell="W15" sqref="W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2" x14ac:dyDescent="0.25">
      <c r="C1" t="s">
        <v>173</v>
      </c>
      <c r="S1" s="1"/>
      <c r="T1" s="1"/>
      <c r="U1" s="1"/>
    </row>
    <row r="2" spans="2:22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  <c r="S2" s="1"/>
      <c r="T2" s="1"/>
      <c r="U2" s="1"/>
    </row>
    <row r="3" spans="2:22" x14ac:dyDescent="0.2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"/>
      <c r="R3" s="1"/>
      <c r="S3" s="1"/>
      <c r="T3" s="1"/>
      <c r="U3" s="1"/>
    </row>
    <row r="4" spans="2:22" x14ac:dyDescent="0.25">
      <c r="C4" t="s">
        <v>0</v>
      </c>
      <c r="D4" s="60" t="s">
        <v>112</v>
      </c>
      <c r="E4" s="60"/>
      <c r="F4" s="60"/>
      <c r="G4" s="60"/>
      <c r="I4" t="s">
        <v>1</v>
      </c>
      <c r="J4" s="55" t="s">
        <v>113</v>
      </c>
      <c r="K4" s="55"/>
      <c r="M4" t="s">
        <v>2</v>
      </c>
      <c r="N4" s="61">
        <v>45616</v>
      </c>
      <c r="O4" s="61"/>
      <c r="S4" s="1"/>
      <c r="T4" s="1"/>
      <c r="U4" s="1"/>
    </row>
    <row r="5" spans="2:22" ht="6.75" customHeight="1" x14ac:dyDescent="0.25">
      <c r="D5" s="5"/>
      <c r="E5" s="5"/>
      <c r="F5" s="5"/>
      <c r="G5" s="5"/>
      <c r="S5" s="1"/>
      <c r="T5" s="1"/>
      <c r="U5" s="1"/>
    </row>
    <row r="6" spans="2:22" x14ac:dyDescent="0.25">
      <c r="C6" t="s">
        <v>3</v>
      </c>
      <c r="D6" s="55" t="s">
        <v>67</v>
      </c>
      <c r="E6" s="55"/>
      <c r="F6" s="55"/>
      <c r="G6" s="55"/>
      <c r="I6" s="41" t="s">
        <v>22</v>
      </c>
      <c r="J6" s="41"/>
      <c r="K6" s="56" t="s">
        <v>24</v>
      </c>
      <c r="L6" s="56"/>
      <c r="M6" s="56"/>
      <c r="N6" s="56"/>
      <c r="O6" s="56"/>
      <c r="P6" s="56"/>
      <c r="S6" s="1"/>
      <c r="T6" s="1"/>
      <c r="U6" s="1"/>
    </row>
    <row r="7" spans="2:22" ht="11.25" customHeight="1" x14ac:dyDescent="0.25">
      <c r="S7" s="1"/>
      <c r="T7" s="1"/>
      <c r="U7" s="1"/>
    </row>
    <row r="8" spans="2:22" x14ac:dyDescent="0.25">
      <c r="B8" s="3" t="s">
        <v>4</v>
      </c>
      <c r="C8" s="25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</row>
    <row r="9" spans="2:22" ht="15.75" thickBot="1" x14ac:dyDescent="0.3">
      <c r="B9" s="74">
        <v>1</v>
      </c>
      <c r="C9" s="75" t="s">
        <v>171</v>
      </c>
      <c r="D9" s="51" t="s">
        <v>172</v>
      </c>
      <c r="E9" s="51"/>
      <c r="F9" s="51"/>
      <c r="G9" s="51"/>
      <c r="H9" s="51"/>
      <c r="I9" s="52"/>
      <c r="J9" s="4" t="s">
        <v>61</v>
      </c>
      <c r="K9" s="4" t="s">
        <v>61</v>
      </c>
      <c r="L9" s="4" t="s">
        <v>61</v>
      </c>
      <c r="M9" s="4"/>
      <c r="N9" s="4"/>
      <c r="O9" s="4"/>
      <c r="P9" s="4"/>
      <c r="Q9" s="16">
        <f>SUM(J9:M9)/4</f>
        <v>0</v>
      </c>
      <c r="S9" s="74"/>
      <c r="T9" s="74"/>
      <c r="U9" s="74"/>
    </row>
    <row r="10" spans="2:22" ht="15.75" thickBot="1" x14ac:dyDescent="0.3">
      <c r="B10" s="38">
        <v>2</v>
      </c>
      <c r="C10" s="36" t="s">
        <v>114</v>
      </c>
      <c r="D10" s="51" t="s">
        <v>134</v>
      </c>
      <c r="E10" s="51"/>
      <c r="F10" s="51"/>
      <c r="G10" s="51"/>
      <c r="H10" s="51"/>
      <c r="I10" s="52"/>
      <c r="J10" s="4">
        <v>100</v>
      </c>
      <c r="K10" s="4">
        <v>80</v>
      </c>
      <c r="L10" s="4">
        <v>80</v>
      </c>
      <c r="M10" s="4"/>
      <c r="N10" s="4"/>
      <c r="O10" s="4"/>
      <c r="P10" s="4"/>
      <c r="Q10" s="16">
        <f>SUM(J10:M10)/4</f>
        <v>65</v>
      </c>
      <c r="S10" s="74"/>
      <c r="T10" s="74"/>
      <c r="U10" s="74"/>
      <c r="V10" s="1"/>
    </row>
    <row r="11" spans="2:22" ht="15.75" thickBot="1" x14ac:dyDescent="0.3">
      <c r="B11" s="39">
        <v>3</v>
      </c>
      <c r="C11" s="37" t="s">
        <v>160</v>
      </c>
      <c r="D11" s="51" t="s">
        <v>135</v>
      </c>
      <c r="E11" s="51"/>
      <c r="F11" s="51"/>
      <c r="G11" s="51"/>
      <c r="H11" s="51"/>
      <c r="I11" s="52"/>
      <c r="J11" s="4">
        <v>70</v>
      </c>
      <c r="K11" s="4">
        <v>70</v>
      </c>
      <c r="L11" s="4">
        <v>85</v>
      </c>
      <c r="M11" s="4"/>
      <c r="N11" s="4"/>
      <c r="O11" s="4"/>
      <c r="P11" s="4"/>
      <c r="Q11" s="16">
        <f t="shared" ref="Q11:Q38" si="0">SUM(J11:M11)/4</f>
        <v>56.25</v>
      </c>
      <c r="S11" s="74"/>
      <c r="T11" s="74"/>
      <c r="U11" s="74"/>
      <c r="V11" s="1"/>
    </row>
    <row r="12" spans="2:22" ht="15.75" thickBot="1" x14ac:dyDescent="0.3">
      <c r="B12" s="39">
        <v>4</v>
      </c>
      <c r="C12" s="37" t="s">
        <v>115</v>
      </c>
      <c r="D12" s="51" t="s">
        <v>136</v>
      </c>
      <c r="E12" s="51"/>
      <c r="F12" s="51"/>
      <c r="G12" s="51"/>
      <c r="H12" s="53"/>
      <c r="I12" s="52"/>
      <c r="J12" s="4">
        <v>70</v>
      </c>
      <c r="K12" s="4">
        <v>80</v>
      </c>
      <c r="L12" s="4">
        <v>75</v>
      </c>
      <c r="M12" s="4"/>
      <c r="N12" s="4"/>
      <c r="O12" s="4"/>
      <c r="P12" s="4"/>
      <c r="Q12" s="16">
        <f t="shared" si="0"/>
        <v>56.25</v>
      </c>
      <c r="S12" s="74"/>
      <c r="T12" s="74"/>
      <c r="U12" s="74"/>
      <c r="V12" s="1"/>
    </row>
    <row r="13" spans="2:22" ht="15.75" thickBot="1" x14ac:dyDescent="0.3">
      <c r="B13" s="39">
        <v>5</v>
      </c>
      <c r="C13" s="37" t="s">
        <v>116</v>
      </c>
      <c r="D13" t="s">
        <v>137</v>
      </c>
      <c r="E13" s="23"/>
      <c r="F13" s="23"/>
      <c r="G13" s="34"/>
      <c r="H13" s="27"/>
      <c r="I13" s="28"/>
      <c r="J13" s="4" t="s">
        <v>61</v>
      </c>
      <c r="K13" s="4" t="s">
        <v>61</v>
      </c>
      <c r="L13" s="4" t="s">
        <v>61</v>
      </c>
      <c r="M13" s="4"/>
      <c r="N13" s="4"/>
      <c r="O13" s="4"/>
      <c r="P13" s="4"/>
      <c r="Q13" s="16">
        <f t="shared" si="0"/>
        <v>0</v>
      </c>
      <c r="S13" s="74"/>
      <c r="T13" s="74"/>
      <c r="U13" s="74"/>
      <c r="V13" s="1"/>
    </row>
    <row r="14" spans="2:22" ht="15.75" thickBot="1" x14ac:dyDescent="0.3">
      <c r="B14" s="39">
        <v>6</v>
      </c>
      <c r="C14" s="37" t="s">
        <v>133</v>
      </c>
      <c r="D14" t="s">
        <v>156</v>
      </c>
      <c r="E14" s="27"/>
      <c r="F14" s="27"/>
      <c r="G14" s="27"/>
      <c r="H14" s="31"/>
      <c r="I14" s="28"/>
      <c r="J14" s="4" t="s">
        <v>61</v>
      </c>
      <c r="K14" s="4" t="s">
        <v>61</v>
      </c>
      <c r="L14" s="4" t="s">
        <v>61</v>
      </c>
      <c r="M14" s="4"/>
      <c r="N14" s="4"/>
      <c r="O14" s="4"/>
      <c r="P14" s="4"/>
      <c r="Q14" s="16">
        <f t="shared" si="0"/>
        <v>0</v>
      </c>
      <c r="S14" s="74"/>
      <c r="T14" s="74"/>
      <c r="U14" s="74"/>
      <c r="V14" s="1"/>
    </row>
    <row r="15" spans="2:22" ht="15.75" thickBot="1" x14ac:dyDescent="0.3">
      <c r="B15" s="39">
        <v>7</v>
      </c>
      <c r="C15" s="37" t="s">
        <v>117</v>
      </c>
      <c r="D15" t="s">
        <v>138</v>
      </c>
      <c r="E15" s="27"/>
      <c r="F15" s="27"/>
      <c r="G15" s="27"/>
      <c r="H15" s="31"/>
      <c r="I15" s="28"/>
      <c r="J15" s="4">
        <v>100</v>
      </c>
      <c r="K15" s="4">
        <v>70</v>
      </c>
      <c r="L15" s="4" t="s">
        <v>61</v>
      </c>
      <c r="M15" s="4"/>
      <c r="N15" s="4"/>
      <c r="O15" s="4"/>
      <c r="P15" s="4"/>
      <c r="Q15" s="16">
        <f t="shared" si="0"/>
        <v>42.5</v>
      </c>
      <c r="S15" s="74"/>
      <c r="T15" s="74"/>
      <c r="U15" s="74"/>
      <c r="V15" s="1"/>
    </row>
    <row r="16" spans="2:22" ht="15.75" thickBot="1" x14ac:dyDescent="0.3">
      <c r="B16" s="39">
        <v>8</v>
      </c>
      <c r="C16" s="37" t="s">
        <v>118</v>
      </c>
      <c r="D16" s="5" t="s">
        <v>139</v>
      </c>
      <c r="E16" s="27"/>
      <c r="F16" s="27"/>
      <c r="G16" s="27"/>
      <c r="H16" s="27"/>
      <c r="I16" s="28"/>
      <c r="J16" s="4">
        <v>75</v>
      </c>
      <c r="K16" s="4" t="s">
        <v>61</v>
      </c>
      <c r="L16" s="4">
        <v>70</v>
      </c>
      <c r="M16" s="4"/>
      <c r="N16" s="4"/>
      <c r="O16" s="4"/>
      <c r="P16" s="4"/>
      <c r="Q16" s="16">
        <f t="shared" si="0"/>
        <v>36.25</v>
      </c>
      <c r="S16" s="74"/>
      <c r="T16" s="74"/>
      <c r="U16" s="74"/>
      <c r="V16" s="1"/>
    </row>
    <row r="17" spans="2:22" ht="15.75" thickBot="1" x14ac:dyDescent="0.3">
      <c r="B17" s="39">
        <v>9</v>
      </c>
      <c r="C17" s="37" t="s">
        <v>119</v>
      </c>
      <c r="D17" s="51" t="s">
        <v>140</v>
      </c>
      <c r="E17" s="51"/>
      <c r="F17" s="51"/>
      <c r="G17" s="51"/>
      <c r="H17" s="51"/>
      <c r="I17" s="52"/>
      <c r="J17" s="4">
        <v>90</v>
      </c>
      <c r="K17" s="4">
        <v>70</v>
      </c>
      <c r="L17" s="4">
        <v>80</v>
      </c>
      <c r="M17" s="4"/>
      <c r="N17" s="4"/>
      <c r="O17" s="4"/>
      <c r="P17" s="4"/>
      <c r="Q17" s="16">
        <f t="shared" si="0"/>
        <v>60</v>
      </c>
      <c r="S17" s="74"/>
      <c r="T17" s="74"/>
      <c r="U17" s="74"/>
      <c r="V17" s="1"/>
    </row>
    <row r="18" spans="2:22" ht="16.5" thickBot="1" x14ac:dyDescent="0.3">
      <c r="B18" s="39">
        <v>10</v>
      </c>
      <c r="C18" s="36" t="s">
        <v>120</v>
      </c>
      <c r="D18" s="54" t="s">
        <v>161</v>
      </c>
      <c r="E18" s="51"/>
      <c r="F18" s="51"/>
      <c r="G18" s="53"/>
      <c r="H18" s="53"/>
      <c r="I18" s="52"/>
      <c r="J18" s="4">
        <v>70</v>
      </c>
      <c r="K18" s="4">
        <v>70</v>
      </c>
      <c r="L18" s="4">
        <v>80</v>
      </c>
      <c r="M18" s="4"/>
      <c r="N18" s="4"/>
      <c r="O18" s="4"/>
      <c r="P18" s="4"/>
      <c r="Q18" s="16">
        <f t="shared" si="0"/>
        <v>55</v>
      </c>
      <c r="S18" s="74"/>
      <c r="T18" s="74"/>
      <c r="U18" s="74"/>
      <c r="V18" s="1"/>
    </row>
    <row r="19" spans="2:22" ht="16.5" thickBot="1" x14ac:dyDescent="0.3">
      <c r="B19" s="39">
        <v>11</v>
      </c>
      <c r="C19" s="39" t="s">
        <v>174</v>
      </c>
      <c r="D19" s="70" t="s">
        <v>175</v>
      </c>
      <c r="E19" s="71"/>
      <c r="F19" s="71"/>
      <c r="G19" s="71"/>
      <c r="H19" s="71"/>
      <c r="I19" s="72"/>
      <c r="J19" s="4" t="s">
        <v>61</v>
      </c>
      <c r="K19" s="4" t="s">
        <v>61</v>
      </c>
      <c r="L19" s="4" t="s">
        <v>61</v>
      </c>
      <c r="M19" s="4"/>
      <c r="N19" s="4"/>
      <c r="O19" s="4"/>
      <c r="P19" s="4"/>
      <c r="Q19" s="16">
        <f t="shared" si="0"/>
        <v>0</v>
      </c>
      <c r="S19" s="74"/>
      <c r="T19" s="74"/>
      <c r="U19" s="74"/>
      <c r="V19" s="1"/>
    </row>
    <row r="20" spans="2:22" ht="15.75" thickBot="1" x14ac:dyDescent="0.3">
      <c r="B20" s="39">
        <v>12</v>
      </c>
      <c r="C20" s="37" t="s">
        <v>121</v>
      </c>
      <c r="D20" t="s">
        <v>141</v>
      </c>
      <c r="E20" s="23"/>
      <c r="F20" s="34"/>
      <c r="G20" s="35"/>
      <c r="H20" s="35"/>
      <c r="I20" s="28"/>
      <c r="J20" s="4">
        <v>80</v>
      </c>
      <c r="K20" s="4">
        <v>75</v>
      </c>
      <c r="L20" s="4">
        <v>80</v>
      </c>
      <c r="M20" s="4"/>
      <c r="N20" s="4"/>
      <c r="O20" s="4"/>
      <c r="P20" s="4"/>
      <c r="Q20" s="16">
        <f t="shared" si="0"/>
        <v>58.75</v>
      </c>
      <c r="S20" s="74"/>
      <c r="T20" s="74"/>
      <c r="U20" s="74"/>
      <c r="V20" s="1"/>
    </row>
    <row r="21" spans="2:22" ht="15.75" thickBot="1" x14ac:dyDescent="0.3">
      <c r="B21" s="39">
        <v>13</v>
      </c>
      <c r="C21" s="37" t="s">
        <v>122</v>
      </c>
      <c r="D21" t="s">
        <v>142</v>
      </c>
      <c r="E21" s="23"/>
      <c r="F21" s="23"/>
      <c r="G21" s="34"/>
      <c r="H21" s="27"/>
      <c r="I21" s="28"/>
      <c r="J21" s="4" t="s">
        <v>61</v>
      </c>
      <c r="K21" s="4" t="s">
        <v>61</v>
      </c>
      <c r="L21" s="4" t="s">
        <v>61</v>
      </c>
      <c r="M21" s="4"/>
      <c r="N21" s="4"/>
      <c r="O21" s="4"/>
      <c r="P21" s="4"/>
      <c r="Q21" s="16">
        <f t="shared" si="0"/>
        <v>0</v>
      </c>
      <c r="S21" s="74"/>
      <c r="T21" s="74"/>
      <c r="U21" s="74"/>
      <c r="V21" s="1"/>
    </row>
    <row r="22" spans="2:22" ht="15.75" thickBot="1" x14ac:dyDescent="0.3">
      <c r="B22" s="39">
        <v>14</v>
      </c>
      <c r="C22" s="37" t="s">
        <v>123</v>
      </c>
      <c r="D22" s="51" t="s">
        <v>143</v>
      </c>
      <c r="E22" s="51"/>
      <c r="F22" s="51"/>
      <c r="G22" s="51"/>
      <c r="H22" s="55"/>
      <c r="I22" s="52"/>
      <c r="J22" s="4">
        <v>90</v>
      </c>
      <c r="K22" s="4">
        <v>75</v>
      </c>
      <c r="L22" s="4">
        <v>75</v>
      </c>
      <c r="M22" s="4"/>
      <c r="N22" s="4"/>
      <c r="O22" s="4"/>
      <c r="P22" s="4"/>
      <c r="Q22" s="16">
        <f t="shared" si="0"/>
        <v>60</v>
      </c>
      <c r="S22" s="74"/>
      <c r="T22" s="74"/>
      <c r="U22" s="74"/>
      <c r="V22" s="1"/>
    </row>
    <row r="23" spans="2:22" ht="15.75" thickBot="1" x14ac:dyDescent="0.3">
      <c r="B23" s="39">
        <v>15</v>
      </c>
      <c r="C23" s="37" t="s">
        <v>124</v>
      </c>
      <c r="D23" s="51" t="s">
        <v>144</v>
      </c>
      <c r="E23" s="51"/>
      <c r="F23" s="51"/>
      <c r="G23" s="51"/>
      <c r="H23" s="51"/>
      <c r="I23" s="52"/>
      <c r="J23" s="4">
        <v>70</v>
      </c>
      <c r="K23" s="4">
        <v>70</v>
      </c>
      <c r="L23" s="4">
        <v>70</v>
      </c>
      <c r="M23" s="4"/>
      <c r="N23" s="4"/>
      <c r="O23" s="4"/>
      <c r="P23" s="4"/>
      <c r="Q23" s="16">
        <f t="shared" si="0"/>
        <v>52.5</v>
      </c>
      <c r="S23" s="74"/>
      <c r="T23" s="74"/>
      <c r="U23" s="74"/>
      <c r="V23" s="1"/>
    </row>
    <row r="24" spans="2:22" ht="15.75" thickBot="1" x14ac:dyDescent="0.3">
      <c r="B24" s="39">
        <v>16</v>
      </c>
      <c r="C24" s="37" t="s">
        <v>162</v>
      </c>
      <c r="D24" s="51" t="s">
        <v>152</v>
      </c>
      <c r="E24" s="51"/>
      <c r="F24" s="51"/>
      <c r="G24" s="51"/>
      <c r="H24" s="51"/>
      <c r="I24" s="52"/>
      <c r="J24" s="4">
        <v>90</v>
      </c>
      <c r="K24" s="4" t="s">
        <v>61</v>
      </c>
      <c r="L24" s="4">
        <v>80</v>
      </c>
      <c r="M24" s="4"/>
      <c r="N24" s="4"/>
      <c r="O24" s="4"/>
      <c r="P24" s="4"/>
      <c r="Q24" s="16">
        <f>SUM(J24:M24)/4</f>
        <v>42.5</v>
      </c>
      <c r="S24" s="74"/>
      <c r="T24" s="74"/>
      <c r="U24" s="74"/>
      <c r="V24" s="1"/>
    </row>
    <row r="25" spans="2:22" ht="15.75" thickBot="1" x14ac:dyDescent="0.3">
      <c r="B25" s="39">
        <v>17</v>
      </c>
      <c r="C25" s="37" t="s">
        <v>164</v>
      </c>
      <c r="D25" s="27" t="s">
        <v>163</v>
      </c>
      <c r="E25" s="27"/>
      <c r="F25" s="27"/>
      <c r="G25" s="27"/>
      <c r="H25" s="27"/>
      <c r="I25" s="28"/>
      <c r="J25" s="4">
        <v>100</v>
      </c>
      <c r="K25" s="4">
        <v>100</v>
      </c>
      <c r="L25" s="4">
        <v>80</v>
      </c>
      <c r="M25" s="4"/>
      <c r="N25" s="4"/>
      <c r="O25" s="4"/>
      <c r="P25" s="4"/>
      <c r="Q25" s="16">
        <f t="shared" si="0"/>
        <v>70</v>
      </c>
      <c r="S25" s="74"/>
      <c r="T25" s="74"/>
      <c r="U25" s="74"/>
      <c r="V25" s="1"/>
    </row>
    <row r="26" spans="2:22" ht="15.75" thickBot="1" x14ac:dyDescent="0.3">
      <c r="B26" s="39">
        <v>18</v>
      </c>
      <c r="C26" s="37" t="s">
        <v>165</v>
      </c>
      <c r="D26" s="27" t="s">
        <v>153</v>
      </c>
      <c r="E26" s="27"/>
      <c r="F26" s="27"/>
      <c r="G26" s="27"/>
      <c r="H26" s="27"/>
      <c r="I26" s="28"/>
      <c r="J26" s="4">
        <v>75</v>
      </c>
      <c r="K26" s="4" t="s">
        <v>61</v>
      </c>
      <c r="L26" s="4">
        <v>75</v>
      </c>
      <c r="M26" s="4"/>
      <c r="N26" s="4"/>
      <c r="O26" s="4"/>
      <c r="P26" s="4"/>
      <c r="Q26" s="16">
        <f t="shared" si="0"/>
        <v>37.5</v>
      </c>
      <c r="S26" s="74"/>
      <c r="T26" s="74"/>
      <c r="U26" s="74"/>
      <c r="V26" s="1"/>
    </row>
    <row r="27" spans="2:22" ht="15.75" thickBot="1" x14ac:dyDescent="0.3">
      <c r="B27" s="39">
        <v>19</v>
      </c>
      <c r="C27" s="37" t="s">
        <v>125</v>
      </c>
      <c r="D27" s="51" t="s">
        <v>145</v>
      </c>
      <c r="E27" s="51"/>
      <c r="F27" s="51"/>
      <c r="G27" s="51"/>
      <c r="H27" s="51"/>
      <c r="I27" s="52"/>
      <c r="J27" s="4">
        <v>85</v>
      </c>
      <c r="K27" s="4">
        <v>75</v>
      </c>
      <c r="L27" s="4" t="s">
        <v>61</v>
      </c>
      <c r="M27" s="4"/>
      <c r="N27" s="4"/>
      <c r="O27" s="4"/>
      <c r="P27" s="4"/>
      <c r="Q27" s="16">
        <f t="shared" si="0"/>
        <v>40</v>
      </c>
      <c r="S27" s="74"/>
      <c r="T27" s="74"/>
      <c r="U27" s="74"/>
      <c r="V27" s="1"/>
    </row>
    <row r="28" spans="2:22" ht="15.75" thickBot="1" x14ac:dyDescent="0.3">
      <c r="B28" s="39">
        <v>20</v>
      </c>
      <c r="C28" s="37" t="s">
        <v>166</v>
      </c>
      <c r="D28" s="51" t="s">
        <v>154</v>
      </c>
      <c r="E28" s="51"/>
      <c r="F28" s="51"/>
      <c r="G28" s="51"/>
      <c r="H28" s="51"/>
      <c r="I28" s="52"/>
      <c r="J28" s="4">
        <v>75</v>
      </c>
      <c r="K28" s="4">
        <v>85</v>
      </c>
      <c r="L28" s="4">
        <v>70</v>
      </c>
      <c r="M28" s="4"/>
      <c r="N28" s="4"/>
      <c r="O28" s="4"/>
      <c r="P28" s="4"/>
      <c r="Q28" s="16">
        <f t="shared" si="0"/>
        <v>57.5</v>
      </c>
      <c r="S28" s="74"/>
      <c r="T28" s="74"/>
      <c r="U28" s="74"/>
      <c r="V28" s="1"/>
    </row>
    <row r="29" spans="2:22" ht="15.75" thickBot="1" x14ac:dyDescent="0.3">
      <c r="B29" s="39">
        <v>21</v>
      </c>
      <c r="C29" s="37" t="s">
        <v>167</v>
      </c>
      <c r="D29" s="27" t="s">
        <v>155</v>
      </c>
      <c r="E29" s="27"/>
      <c r="F29" s="27"/>
      <c r="G29" s="27"/>
      <c r="H29" s="27"/>
      <c r="I29" s="28"/>
      <c r="J29" s="4" t="s">
        <v>61</v>
      </c>
      <c r="K29" s="4" t="s">
        <v>61</v>
      </c>
      <c r="L29" s="4" t="s">
        <v>61</v>
      </c>
      <c r="M29" s="4"/>
      <c r="N29" s="4"/>
      <c r="O29" s="4"/>
      <c r="P29" s="4"/>
      <c r="Q29" s="16">
        <f t="shared" si="0"/>
        <v>0</v>
      </c>
      <c r="S29" s="74"/>
      <c r="T29" s="74"/>
      <c r="U29" s="74"/>
      <c r="V29" s="1"/>
    </row>
    <row r="30" spans="2:22" ht="15.75" thickBot="1" x14ac:dyDescent="0.3">
      <c r="B30" s="39">
        <v>22</v>
      </c>
      <c r="C30" s="37" t="s">
        <v>126</v>
      </c>
      <c r="D30" s="27" t="s">
        <v>157</v>
      </c>
      <c r="E30" s="27"/>
      <c r="F30" s="27"/>
      <c r="G30" s="27"/>
      <c r="H30" s="27"/>
      <c r="I30" s="28"/>
      <c r="J30" s="4">
        <v>90</v>
      </c>
      <c r="K30" s="4">
        <v>75</v>
      </c>
      <c r="L30" s="4">
        <v>70</v>
      </c>
      <c r="M30" s="4"/>
      <c r="N30" s="4"/>
      <c r="O30" s="4"/>
      <c r="P30" s="4"/>
      <c r="Q30" s="16">
        <f>SUM(J30:M30)/4</f>
        <v>58.75</v>
      </c>
      <c r="S30" s="74"/>
      <c r="T30" s="74"/>
      <c r="U30" s="74"/>
      <c r="V30" s="1"/>
    </row>
    <row r="31" spans="2:22" ht="15.75" thickBot="1" x14ac:dyDescent="0.3">
      <c r="B31" s="39">
        <v>23</v>
      </c>
      <c r="C31" s="37" t="s">
        <v>177</v>
      </c>
      <c r="D31" s="73" t="s">
        <v>176</v>
      </c>
      <c r="E31" s="51"/>
      <c r="F31" s="51"/>
      <c r="G31" s="51"/>
      <c r="H31" s="51"/>
      <c r="I31" s="52"/>
      <c r="J31" s="4" t="s">
        <v>61</v>
      </c>
      <c r="K31" s="4" t="s">
        <v>61</v>
      </c>
      <c r="L31" s="4" t="s">
        <v>61</v>
      </c>
      <c r="M31" s="4"/>
      <c r="N31" s="4"/>
      <c r="O31" s="4"/>
      <c r="P31" s="4"/>
      <c r="Q31" s="16">
        <f>SUM(J31:M31)/4</f>
        <v>0</v>
      </c>
      <c r="S31" s="74"/>
      <c r="T31" s="74"/>
      <c r="U31" s="74"/>
      <c r="V31" s="1"/>
    </row>
    <row r="32" spans="2:22" ht="15.75" thickBot="1" x14ac:dyDescent="0.3">
      <c r="B32" s="39">
        <v>24</v>
      </c>
      <c r="C32" s="37" t="s">
        <v>127</v>
      </c>
      <c r="D32" s="51" t="s">
        <v>146</v>
      </c>
      <c r="E32" s="51"/>
      <c r="F32" s="51"/>
      <c r="G32" s="51"/>
      <c r="H32" s="51"/>
      <c r="I32" s="52"/>
      <c r="J32" s="4">
        <v>90</v>
      </c>
      <c r="K32" s="4">
        <v>70</v>
      </c>
      <c r="L32" s="4">
        <v>80</v>
      </c>
      <c r="M32" s="4"/>
      <c r="N32" s="4"/>
      <c r="O32" s="4"/>
      <c r="P32" s="4"/>
      <c r="Q32" s="16">
        <f t="shared" si="0"/>
        <v>60</v>
      </c>
      <c r="S32" s="74"/>
      <c r="T32" s="74"/>
      <c r="U32" s="74"/>
      <c r="V32" s="1"/>
    </row>
    <row r="33" spans="2:22" ht="15.75" thickBot="1" x14ac:dyDescent="0.3">
      <c r="B33" s="39">
        <v>25</v>
      </c>
      <c r="C33" s="37" t="s">
        <v>128</v>
      </c>
      <c r="D33" s="51" t="s">
        <v>147</v>
      </c>
      <c r="E33" s="51"/>
      <c r="F33" s="51"/>
      <c r="G33" s="51"/>
      <c r="H33" s="51"/>
      <c r="I33" s="52"/>
      <c r="J33" s="4" t="s">
        <v>61</v>
      </c>
      <c r="K33" s="4" t="s">
        <v>61</v>
      </c>
      <c r="L33" s="4">
        <v>70</v>
      </c>
      <c r="M33" s="4"/>
      <c r="N33" s="4"/>
      <c r="O33" s="4"/>
      <c r="P33" s="4"/>
      <c r="Q33" s="16">
        <f t="shared" si="0"/>
        <v>17.5</v>
      </c>
      <c r="S33" s="74"/>
      <c r="T33" s="74"/>
      <c r="U33" s="74"/>
      <c r="V33" s="1"/>
    </row>
    <row r="34" spans="2:22" ht="15.75" thickBot="1" x14ac:dyDescent="0.3">
      <c r="B34" s="39">
        <v>26</v>
      </c>
      <c r="C34" s="37" t="s">
        <v>129</v>
      </c>
      <c r="D34" s="51" t="s">
        <v>148</v>
      </c>
      <c r="E34" s="51"/>
      <c r="F34" s="51"/>
      <c r="G34" s="51"/>
      <c r="H34" s="51"/>
      <c r="I34" s="52"/>
      <c r="J34" s="4">
        <v>85</v>
      </c>
      <c r="K34" s="4">
        <v>85</v>
      </c>
      <c r="L34" s="4">
        <v>70</v>
      </c>
      <c r="M34" s="4"/>
      <c r="N34" s="4"/>
      <c r="O34" s="4"/>
      <c r="P34" s="4"/>
      <c r="Q34" s="16">
        <f t="shared" si="0"/>
        <v>60</v>
      </c>
      <c r="S34" s="74"/>
      <c r="T34" s="74"/>
      <c r="U34" s="74"/>
      <c r="V34" s="1"/>
    </row>
    <row r="35" spans="2:22" ht="15.75" thickBot="1" x14ac:dyDescent="0.3">
      <c r="B35" s="40">
        <v>27</v>
      </c>
      <c r="C35" s="37" t="s">
        <v>168</v>
      </c>
      <c r="D35" s="27" t="s">
        <v>158</v>
      </c>
      <c r="E35" s="27"/>
      <c r="F35" s="27"/>
      <c r="G35" s="27"/>
      <c r="H35" s="27"/>
      <c r="I35" s="28"/>
      <c r="J35" s="4" t="s">
        <v>61</v>
      </c>
      <c r="K35" s="4" t="s">
        <v>61</v>
      </c>
      <c r="L35" s="4" t="s">
        <v>61</v>
      </c>
      <c r="M35" s="4"/>
      <c r="N35" s="4"/>
      <c r="O35" s="4"/>
      <c r="P35" s="4"/>
      <c r="Q35" s="16">
        <f t="shared" si="0"/>
        <v>0</v>
      </c>
      <c r="S35" s="74"/>
      <c r="T35" s="74"/>
      <c r="U35" s="74"/>
      <c r="V35" s="1"/>
    </row>
    <row r="36" spans="2:22" ht="15.75" thickBot="1" x14ac:dyDescent="0.3">
      <c r="B36" s="24">
        <v>28</v>
      </c>
      <c r="C36" s="37" t="s">
        <v>130</v>
      </c>
      <c r="D36" s="51" t="s">
        <v>149</v>
      </c>
      <c r="E36" s="51"/>
      <c r="F36" s="51"/>
      <c r="G36" s="51"/>
      <c r="H36" s="51"/>
      <c r="I36" s="52"/>
      <c r="J36" s="4" t="s">
        <v>61</v>
      </c>
      <c r="K36" s="4" t="s">
        <v>61</v>
      </c>
      <c r="L36" s="4" t="s">
        <v>61</v>
      </c>
      <c r="M36" s="4"/>
      <c r="N36" s="4"/>
      <c r="O36" s="4"/>
      <c r="P36" s="4"/>
      <c r="Q36" s="16">
        <f t="shared" si="0"/>
        <v>0</v>
      </c>
      <c r="S36" s="74"/>
      <c r="T36" s="74"/>
      <c r="U36" s="74"/>
    </row>
    <row r="37" spans="2:22" ht="15.75" thickBot="1" x14ac:dyDescent="0.3">
      <c r="B37" s="24">
        <v>29</v>
      </c>
      <c r="C37" s="37" t="s">
        <v>131</v>
      </c>
      <c r="D37" s="51" t="s">
        <v>150</v>
      </c>
      <c r="E37" s="51"/>
      <c r="F37" s="51"/>
      <c r="G37" s="51"/>
      <c r="H37" s="51"/>
      <c r="I37" s="52"/>
      <c r="J37" s="4">
        <v>100</v>
      </c>
      <c r="K37" s="4">
        <v>75</v>
      </c>
      <c r="L37" s="4">
        <v>95</v>
      </c>
      <c r="M37" s="4"/>
      <c r="N37" s="4"/>
      <c r="O37" s="4"/>
      <c r="P37" s="4"/>
      <c r="Q37" s="16">
        <f t="shared" si="0"/>
        <v>67.5</v>
      </c>
      <c r="S37" s="74"/>
      <c r="T37" s="74"/>
      <c r="U37" s="74"/>
    </row>
    <row r="38" spans="2:22" ht="15.75" thickBot="1" x14ac:dyDescent="0.3">
      <c r="B38" s="24">
        <v>30</v>
      </c>
      <c r="C38" s="37" t="s">
        <v>132</v>
      </c>
      <c r="D38" s="51" t="s">
        <v>151</v>
      </c>
      <c r="E38" s="51"/>
      <c r="F38" s="51"/>
      <c r="G38" s="51"/>
      <c r="H38" s="51"/>
      <c r="I38" s="52"/>
      <c r="J38" s="4">
        <v>90</v>
      </c>
      <c r="K38" s="4">
        <v>85</v>
      </c>
      <c r="L38" s="4">
        <v>70</v>
      </c>
      <c r="M38" s="4"/>
      <c r="N38" s="4"/>
      <c r="O38" s="4"/>
      <c r="P38" s="4"/>
      <c r="Q38" s="16">
        <f t="shared" si="0"/>
        <v>61.25</v>
      </c>
      <c r="S38" s="74"/>
      <c r="T38" s="74"/>
      <c r="U38" s="74"/>
    </row>
    <row r="39" spans="2:22" ht="15.75" thickBot="1" x14ac:dyDescent="0.3">
      <c r="B39" s="24"/>
      <c r="C39" s="37"/>
      <c r="D39" s="51"/>
      <c r="E39" s="51"/>
      <c r="F39" s="51"/>
      <c r="G39" s="51"/>
      <c r="H39" s="51"/>
      <c r="I39" s="52"/>
      <c r="J39" s="4"/>
      <c r="K39" s="4"/>
      <c r="L39" s="4"/>
      <c r="M39" s="4"/>
      <c r="N39" s="4"/>
      <c r="O39" s="4"/>
      <c r="P39" s="4"/>
      <c r="Q39" s="16"/>
      <c r="S39" s="69"/>
      <c r="T39" s="69"/>
      <c r="U39" s="69"/>
    </row>
    <row r="40" spans="2:22" x14ac:dyDescent="0.25">
      <c r="B40" s="24"/>
      <c r="C40" s="26"/>
      <c r="D40" s="51"/>
      <c r="E40" s="51"/>
      <c r="F40" s="51"/>
      <c r="G40" s="51"/>
      <c r="H40" s="51"/>
      <c r="I40" s="52"/>
      <c r="J40" s="4"/>
      <c r="K40" s="4"/>
      <c r="L40" s="4"/>
      <c r="M40" s="4"/>
      <c r="N40" s="4"/>
      <c r="O40" s="4"/>
      <c r="P40" s="4"/>
      <c r="Q40" s="16"/>
    </row>
    <row r="41" spans="2:22" x14ac:dyDescent="0.25">
      <c r="B41" s="6"/>
      <c r="C41" s="30"/>
      <c r="D41" s="46"/>
      <c r="E41" s="46"/>
      <c r="F41" s="46"/>
      <c r="G41" s="46"/>
      <c r="H41" s="46"/>
      <c r="I41" s="46"/>
      <c r="J41" s="4"/>
      <c r="K41" s="4"/>
      <c r="L41" s="4"/>
      <c r="M41" s="4"/>
      <c r="N41" s="4"/>
      <c r="O41" s="4"/>
      <c r="P41" s="4"/>
      <c r="Q41" s="16"/>
    </row>
    <row r="42" spans="2:22" x14ac:dyDescent="0.25">
      <c r="B42" s="6"/>
      <c r="C42" s="6"/>
      <c r="D42" s="46"/>
      <c r="E42" s="46"/>
      <c r="F42" s="46"/>
      <c r="G42" s="46"/>
      <c r="H42" s="46"/>
      <c r="I42" s="46"/>
      <c r="J42" s="4"/>
      <c r="K42" s="4"/>
      <c r="L42" s="4"/>
      <c r="M42" s="4"/>
      <c r="N42" s="4"/>
      <c r="O42" s="4"/>
      <c r="P42" s="4"/>
      <c r="Q42" s="16"/>
    </row>
    <row r="43" spans="2:22" x14ac:dyDescent="0.25">
      <c r="B43" s="6"/>
      <c r="C43" s="6"/>
      <c r="D43" s="46"/>
      <c r="E43" s="46"/>
      <c r="F43" s="46"/>
      <c r="G43" s="46"/>
      <c r="H43" s="46"/>
      <c r="I43" s="46"/>
      <c r="J43" s="4"/>
      <c r="K43" s="4"/>
      <c r="L43" s="4"/>
      <c r="M43" s="4"/>
      <c r="N43" s="4"/>
      <c r="O43" s="4"/>
      <c r="P43" s="4"/>
      <c r="Q43" s="16"/>
    </row>
    <row r="44" spans="2:22" x14ac:dyDescent="0.25">
      <c r="B44" s="6"/>
      <c r="C44" s="6"/>
      <c r="D44" s="46"/>
      <c r="E44" s="46"/>
      <c r="F44" s="46"/>
      <c r="G44" s="46"/>
      <c r="H44" s="46"/>
      <c r="I44" s="46"/>
      <c r="J44" s="4"/>
      <c r="K44" s="4"/>
      <c r="L44" s="4"/>
      <c r="M44" s="4"/>
      <c r="N44" s="4"/>
      <c r="O44" s="4"/>
      <c r="P44" s="4"/>
      <c r="Q44" s="16"/>
    </row>
    <row r="45" spans="2:22" x14ac:dyDescent="0.25">
      <c r="B45" s="6"/>
      <c r="C45" s="6"/>
      <c r="D45" s="46"/>
      <c r="E45" s="46"/>
      <c r="F45" s="46"/>
      <c r="G45" s="46"/>
      <c r="H45" s="46"/>
      <c r="I45" s="46"/>
      <c r="J45" s="4"/>
      <c r="K45" s="4"/>
      <c r="L45" s="4"/>
      <c r="M45" s="4"/>
      <c r="N45" s="4"/>
      <c r="O45" s="4"/>
      <c r="P45" s="4"/>
      <c r="Q45" s="16"/>
    </row>
    <row r="46" spans="2:22" x14ac:dyDescent="0.25">
      <c r="B46" s="6"/>
      <c r="C46" s="6"/>
      <c r="D46" s="46"/>
      <c r="E46" s="46"/>
      <c r="F46" s="46"/>
      <c r="G46" s="46"/>
      <c r="H46" s="46"/>
      <c r="I46" s="46"/>
      <c r="J46" s="4"/>
      <c r="K46" s="4"/>
      <c r="L46" s="4"/>
      <c r="M46" s="4"/>
      <c r="N46" s="4"/>
      <c r="O46" s="4"/>
      <c r="P46" s="4"/>
      <c r="Q46" s="16"/>
    </row>
    <row r="47" spans="2:22" x14ac:dyDescent="0.25">
      <c r="B47" s="6"/>
      <c r="C47" s="6"/>
      <c r="D47" s="46"/>
      <c r="E47" s="46"/>
      <c r="F47" s="46"/>
      <c r="G47" s="46"/>
      <c r="H47" s="46"/>
      <c r="I47" s="46"/>
      <c r="J47" s="4"/>
      <c r="K47" s="4"/>
      <c r="L47" s="4"/>
      <c r="M47" s="4"/>
      <c r="N47" s="4"/>
      <c r="O47" s="4"/>
      <c r="P47" s="4"/>
      <c r="Q47" s="16"/>
    </row>
    <row r="48" spans="2:22" x14ac:dyDescent="0.25">
      <c r="B48" s="6"/>
      <c r="C48" s="6"/>
      <c r="D48" s="46"/>
      <c r="E48" s="46"/>
      <c r="F48" s="46"/>
      <c r="G48" s="46"/>
      <c r="H48" s="46"/>
      <c r="I48" s="46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/>
      <c r="C49" s="7"/>
      <c r="D49" s="46"/>
      <c r="E49" s="46"/>
      <c r="F49" s="46"/>
      <c r="G49" s="46"/>
      <c r="H49" s="46"/>
      <c r="I49" s="46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/>
      <c r="C50" s="7"/>
      <c r="D50" s="46"/>
      <c r="E50" s="46"/>
      <c r="F50" s="46"/>
      <c r="G50" s="46"/>
      <c r="H50" s="46"/>
      <c r="I50" s="46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/>
      <c r="C51" s="7"/>
      <c r="D51" s="46"/>
      <c r="E51" s="46"/>
      <c r="F51" s="46"/>
      <c r="G51" s="46"/>
      <c r="H51" s="46"/>
      <c r="I51" s="46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/>
      <c r="C52" s="7"/>
      <c r="D52" s="46"/>
      <c r="E52" s="46"/>
      <c r="F52" s="46"/>
      <c r="G52" s="46"/>
      <c r="H52" s="46"/>
      <c r="I52" s="46"/>
      <c r="J52" s="4"/>
      <c r="K52" s="4"/>
      <c r="L52" s="4"/>
      <c r="M52" s="4"/>
      <c r="N52" s="4"/>
      <c r="O52" s="4"/>
      <c r="P52" s="4"/>
      <c r="Q52" s="16"/>
    </row>
    <row r="53" spans="2:17" x14ac:dyDescent="0.25">
      <c r="B53" s="6"/>
      <c r="C53" s="7"/>
      <c r="D53" s="46"/>
      <c r="E53" s="46"/>
      <c r="F53" s="46"/>
      <c r="G53" s="46"/>
      <c r="H53" s="46"/>
      <c r="I53" s="46"/>
      <c r="J53" s="4"/>
      <c r="K53" s="4"/>
      <c r="L53" s="4"/>
      <c r="M53" s="4"/>
      <c r="N53" s="4"/>
      <c r="O53" s="4"/>
      <c r="P53" s="4"/>
      <c r="Q53" s="16"/>
    </row>
    <row r="54" spans="2:17" x14ac:dyDescent="0.25">
      <c r="B54" s="6"/>
      <c r="C54" s="7"/>
      <c r="D54" s="46"/>
      <c r="E54" s="46"/>
      <c r="F54" s="46"/>
      <c r="G54" s="46"/>
      <c r="H54" s="46"/>
      <c r="I54" s="46"/>
      <c r="J54" s="4"/>
      <c r="K54" s="4"/>
      <c r="L54" s="4"/>
      <c r="M54" s="4"/>
      <c r="N54" s="4"/>
      <c r="O54" s="4"/>
      <c r="P54" s="4"/>
      <c r="Q54" s="16"/>
    </row>
    <row r="55" spans="2:17" x14ac:dyDescent="0.25">
      <c r="B55" s="6"/>
      <c r="C55" s="7"/>
      <c r="D55" s="46"/>
      <c r="E55" s="46"/>
      <c r="F55" s="46"/>
      <c r="G55" s="46"/>
      <c r="H55" s="46"/>
      <c r="I55" s="46"/>
      <c r="J55" s="4"/>
      <c r="K55" s="4"/>
      <c r="L55" s="4"/>
      <c r="M55" s="4"/>
      <c r="N55" s="4"/>
      <c r="O55" s="4"/>
      <c r="P55" s="4"/>
      <c r="Q55" s="16"/>
    </row>
    <row r="56" spans="2:17" x14ac:dyDescent="0.25">
      <c r="B56" s="6"/>
      <c r="C56" s="7"/>
      <c r="D56" s="46"/>
      <c r="E56" s="46"/>
      <c r="F56" s="46"/>
      <c r="G56" s="46"/>
      <c r="H56" s="46"/>
      <c r="I56" s="46"/>
      <c r="J56" s="4"/>
      <c r="K56" s="4"/>
      <c r="L56" s="4"/>
      <c r="M56" s="4"/>
      <c r="N56" s="4"/>
      <c r="O56" s="4"/>
      <c r="P56" s="4"/>
      <c r="Q56" s="16"/>
    </row>
    <row r="57" spans="2:17" x14ac:dyDescent="0.25">
      <c r="B57" s="6"/>
      <c r="C57" s="3"/>
      <c r="D57" s="47"/>
      <c r="E57" s="48"/>
      <c r="F57" s="48"/>
      <c r="G57" s="48"/>
      <c r="H57" s="48"/>
      <c r="I57" s="49"/>
      <c r="J57" s="3"/>
      <c r="K57" s="3"/>
      <c r="L57" s="3"/>
      <c r="M57" s="3"/>
      <c r="N57" s="3"/>
      <c r="O57" s="3"/>
      <c r="P57" s="3"/>
      <c r="Q57" s="16"/>
    </row>
    <row r="58" spans="2:17" x14ac:dyDescent="0.25">
      <c r="C58" s="41"/>
      <c r="D58" s="41"/>
      <c r="E58" s="1"/>
      <c r="H58" s="50" t="s">
        <v>19</v>
      </c>
      <c r="I58" s="50"/>
      <c r="J58" s="10">
        <v>20</v>
      </c>
      <c r="K58" s="10">
        <v>17</v>
      </c>
      <c r="L58" s="10">
        <v>19</v>
      </c>
      <c r="M58" s="10"/>
      <c r="N58" s="10"/>
      <c r="O58" s="10"/>
      <c r="P58" s="10"/>
      <c r="Q58" s="14"/>
    </row>
    <row r="59" spans="2:17" x14ac:dyDescent="0.25">
      <c r="C59" s="41"/>
      <c r="D59" s="41"/>
      <c r="E59" s="8"/>
      <c r="H59" s="45" t="s">
        <v>20</v>
      </c>
      <c r="I59" s="45"/>
      <c r="J59" s="11">
        <v>10</v>
      </c>
      <c r="K59" s="11">
        <v>13</v>
      </c>
      <c r="L59" s="11">
        <v>11</v>
      </c>
      <c r="M59" s="11"/>
      <c r="N59" s="11"/>
      <c r="O59" s="11"/>
      <c r="P59" s="11"/>
      <c r="Q59" s="11"/>
    </row>
    <row r="60" spans="2:17" x14ac:dyDescent="0.25">
      <c r="C60" s="41"/>
      <c r="D60" s="41"/>
      <c r="E60" s="41"/>
      <c r="H60" s="45" t="s">
        <v>21</v>
      </c>
      <c r="I60" s="45"/>
      <c r="J60" s="11">
        <v>30</v>
      </c>
      <c r="K60" s="11">
        <v>30</v>
      </c>
      <c r="L60" s="11">
        <v>30</v>
      </c>
      <c r="M60" s="11"/>
      <c r="N60" s="11"/>
      <c r="O60" s="11"/>
      <c r="P60" s="11"/>
      <c r="Q60" s="11"/>
    </row>
    <row r="61" spans="2:17" x14ac:dyDescent="0.25">
      <c r="C61" s="41"/>
      <c r="D61" s="41"/>
      <c r="E61" s="1"/>
      <c r="H61" s="42" t="s">
        <v>16</v>
      </c>
      <c r="I61" s="42"/>
      <c r="J61" s="12">
        <f>J58/J60</f>
        <v>0.66666666666666663</v>
      </c>
      <c r="K61" s="13">
        <v>0.56999999999999995</v>
      </c>
      <c r="L61" s="13">
        <v>0.63</v>
      </c>
      <c r="M61" s="13"/>
      <c r="N61" s="13"/>
      <c r="O61" s="13"/>
      <c r="P61" s="13"/>
      <c r="Q61" s="13"/>
    </row>
    <row r="62" spans="2:17" x14ac:dyDescent="0.25">
      <c r="C62" s="41"/>
      <c r="D62" s="41"/>
      <c r="E62" s="1"/>
      <c r="H62" s="42" t="s">
        <v>17</v>
      </c>
      <c r="I62" s="42"/>
      <c r="J62" s="12">
        <f>J59/J60</f>
        <v>0.33333333333333331</v>
      </c>
      <c r="K62" s="12">
        <v>0.43</v>
      </c>
      <c r="L62" s="13">
        <v>0.37</v>
      </c>
      <c r="M62" s="13"/>
      <c r="N62" s="13"/>
      <c r="O62" s="13"/>
      <c r="P62" s="13"/>
      <c r="Q62" s="13"/>
    </row>
    <row r="63" spans="2:17" x14ac:dyDescent="0.25">
      <c r="C63" s="41"/>
      <c r="D63" s="41"/>
      <c r="E63" s="8"/>
    </row>
    <row r="64" spans="2:17" x14ac:dyDescent="0.25">
      <c r="C64" s="1"/>
      <c r="D64" s="1"/>
      <c r="E64" s="8"/>
    </row>
    <row r="65" spans="10:16" x14ac:dyDescent="0.25">
      <c r="J65" s="43" t="s">
        <v>24</v>
      </c>
      <c r="K65" s="43"/>
      <c r="L65" s="43"/>
      <c r="M65" s="43"/>
      <c r="N65" s="43"/>
      <c r="O65" s="43"/>
      <c r="P65" s="43"/>
    </row>
    <row r="66" spans="10:16" x14ac:dyDescent="0.25">
      <c r="J66" s="44" t="s">
        <v>18</v>
      </c>
      <c r="K66" s="44"/>
      <c r="L66" s="44"/>
      <c r="M66" s="44"/>
      <c r="N66" s="44"/>
      <c r="O66" s="44"/>
      <c r="P66" s="44"/>
    </row>
  </sheetData>
  <mergeCells count="60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9:I9"/>
    <mergeCell ref="D11:I11"/>
    <mergeCell ref="D12:I12"/>
    <mergeCell ref="D17:I17"/>
    <mergeCell ref="D18:I18"/>
    <mergeCell ref="D22:I22"/>
    <mergeCell ref="D19:I19"/>
    <mergeCell ref="D23:I23"/>
    <mergeCell ref="D41:I41"/>
    <mergeCell ref="D24:I24"/>
    <mergeCell ref="D27:I27"/>
    <mergeCell ref="D28:I28"/>
    <mergeCell ref="D32:I32"/>
    <mergeCell ref="D33:I33"/>
    <mergeCell ref="D34:I34"/>
    <mergeCell ref="D36:I36"/>
    <mergeCell ref="D37:I37"/>
    <mergeCell ref="D38:I38"/>
    <mergeCell ref="D39:I39"/>
    <mergeCell ref="D40:I40"/>
    <mergeCell ref="D31:I31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4:I54"/>
    <mergeCell ref="D55:I55"/>
    <mergeCell ref="D56:I56"/>
    <mergeCell ref="D57:I57"/>
    <mergeCell ref="C58:D58"/>
    <mergeCell ref="H58:I58"/>
    <mergeCell ref="C59:D59"/>
    <mergeCell ref="H59:I59"/>
    <mergeCell ref="C60:E60"/>
    <mergeCell ref="H60:I60"/>
    <mergeCell ref="C61:D61"/>
    <mergeCell ref="H61:I61"/>
    <mergeCell ref="C62:D62"/>
    <mergeCell ref="H62:I62"/>
    <mergeCell ref="C63:D63"/>
    <mergeCell ref="J65:P65"/>
    <mergeCell ref="J66:P6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2D3BD-92F6-482D-AD33-2B407C094388}">
  <dimension ref="B1:V55"/>
  <sheetViews>
    <sheetView topLeftCell="A30" zoomScale="90" zoomScaleNormal="90" workbookViewId="0">
      <selection activeCell="W15" sqref="W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2" x14ac:dyDescent="0.25">
      <c r="S1" s="22"/>
      <c r="T1" s="1"/>
      <c r="U1" s="1"/>
      <c r="V1" s="1"/>
    </row>
    <row r="2" spans="2:22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  <c r="S2" s="1"/>
      <c r="T2" s="1"/>
      <c r="U2" s="1"/>
      <c r="V2" s="1"/>
    </row>
    <row r="3" spans="2:22" x14ac:dyDescent="0.2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"/>
      <c r="R3" s="1"/>
      <c r="S3" s="1"/>
      <c r="T3" s="1"/>
      <c r="U3" s="1"/>
      <c r="V3" s="1"/>
    </row>
    <row r="4" spans="2:22" x14ac:dyDescent="0.25">
      <c r="C4" t="s">
        <v>0</v>
      </c>
      <c r="D4" s="60" t="s">
        <v>110</v>
      </c>
      <c r="E4" s="60"/>
      <c r="F4" s="60"/>
      <c r="G4" s="60"/>
      <c r="I4" t="s">
        <v>1</v>
      </c>
      <c r="J4" s="55" t="s">
        <v>111</v>
      </c>
      <c r="K4" s="55"/>
      <c r="M4" t="s">
        <v>2</v>
      </c>
      <c r="N4" s="61">
        <v>45616</v>
      </c>
      <c r="O4" s="61"/>
      <c r="S4" s="1"/>
      <c r="T4" s="1"/>
      <c r="U4" s="1"/>
      <c r="V4" s="1"/>
    </row>
    <row r="5" spans="2:22" ht="6.75" customHeight="1" x14ac:dyDescent="0.25">
      <c r="D5" s="5"/>
      <c r="E5" s="5"/>
      <c r="F5" s="5"/>
      <c r="G5" s="5"/>
      <c r="S5" s="1"/>
      <c r="T5" s="1"/>
      <c r="U5" s="1"/>
      <c r="V5" s="1"/>
    </row>
    <row r="6" spans="2:22" x14ac:dyDescent="0.25">
      <c r="C6" t="s">
        <v>3</v>
      </c>
      <c r="D6" s="55" t="s">
        <v>67</v>
      </c>
      <c r="E6" s="55"/>
      <c r="F6" s="55"/>
      <c r="G6" s="55"/>
      <c r="I6" s="41" t="s">
        <v>22</v>
      </c>
      <c r="J6" s="41"/>
      <c r="K6" s="56" t="s">
        <v>24</v>
      </c>
      <c r="L6" s="56"/>
      <c r="M6" s="56"/>
      <c r="N6" s="56"/>
      <c r="O6" s="56"/>
      <c r="P6" s="56"/>
      <c r="S6" s="1"/>
      <c r="T6" s="1"/>
      <c r="U6" s="1"/>
      <c r="V6" s="1"/>
    </row>
    <row r="7" spans="2:22" ht="11.25" customHeight="1" x14ac:dyDescent="0.25">
      <c r="S7" s="1"/>
      <c r="T7" s="1"/>
      <c r="U7" s="1"/>
      <c r="V7" s="1"/>
    </row>
    <row r="8" spans="2:22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9" t="s">
        <v>23</v>
      </c>
      <c r="S8" s="1"/>
      <c r="T8" s="1"/>
      <c r="U8" s="1"/>
      <c r="V8" s="1"/>
    </row>
    <row r="9" spans="2:22" ht="15.75" x14ac:dyDescent="0.25">
      <c r="B9" s="6">
        <v>1</v>
      </c>
      <c r="C9" s="15" t="s">
        <v>68</v>
      </c>
      <c r="D9" s="17" t="s">
        <v>69</v>
      </c>
      <c r="E9" s="18"/>
      <c r="F9" s="18"/>
      <c r="G9" s="18"/>
      <c r="H9" s="18"/>
      <c r="I9" s="19"/>
      <c r="J9" s="4" t="s">
        <v>61</v>
      </c>
      <c r="K9" s="4" t="s">
        <v>61</v>
      </c>
      <c r="L9" s="4"/>
      <c r="M9" s="4"/>
      <c r="N9" s="4"/>
      <c r="O9" s="4"/>
      <c r="P9" s="4"/>
      <c r="Q9" s="16">
        <f>SUM(J9:M9)/4</f>
        <v>0</v>
      </c>
      <c r="S9" s="74"/>
      <c r="T9" s="74"/>
      <c r="U9" s="1"/>
      <c r="V9" s="1"/>
    </row>
    <row r="10" spans="2:22" ht="15.75" x14ac:dyDescent="0.25">
      <c r="B10" s="6">
        <f>B9+1</f>
        <v>2</v>
      </c>
      <c r="C10" s="15" t="s">
        <v>70</v>
      </c>
      <c r="D10" s="17" t="s">
        <v>71</v>
      </c>
      <c r="E10" s="18"/>
      <c r="F10" s="18"/>
      <c r="G10" s="18"/>
      <c r="H10" s="18"/>
      <c r="I10" s="19"/>
      <c r="J10" s="4">
        <v>70</v>
      </c>
      <c r="K10" s="4">
        <v>70</v>
      </c>
      <c r="L10" s="4"/>
      <c r="M10" s="4"/>
      <c r="N10" s="4"/>
      <c r="O10" s="4"/>
      <c r="P10" s="4"/>
      <c r="Q10" s="16">
        <f t="shared" ref="Q10:Q30" si="0">SUM(J10:M10)/4</f>
        <v>35</v>
      </c>
      <c r="S10" s="74"/>
      <c r="T10" s="74"/>
      <c r="U10" s="1"/>
      <c r="V10" s="1"/>
    </row>
    <row r="11" spans="2:22" ht="15.75" x14ac:dyDescent="0.25">
      <c r="B11" s="6">
        <v>3</v>
      </c>
      <c r="C11" s="15" t="s">
        <v>72</v>
      </c>
      <c r="D11" s="17" t="s">
        <v>73</v>
      </c>
      <c r="E11" s="18"/>
      <c r="F11" s="18"/>
      <c r="G11" s="18"/>
      <c r="H11" s="18"/>
      <c r="I11" s="19"/>
      <c r="J11" s="4" t="s">
        <v>61</v>
      </c>
      <c r="K11" s="4">
        <v>80</v>
      </c>
      <c r="L11" s="4"/>
      <c r="M11" s="4"/>
      <c r="N11" s="4"/>
      <c r="O11" s="4"/>
      <c r="P11" s="4"/>
      <c r="Q11" s="16">
        <f t="shared" si="0"/>
        <v>20</v>
      </c>
      <c r="S11" s="74"/>
      <c r="T11" s="74"/>
      <c r="U11" s="1"/>
      <c r="V11" s="1"/>
    </row>
    <row r="12" spans="2:22" ht="15.75" x14ac:dyDescent="0.25">
      <c r="B12" s="6">
        <f t="shared" ref="B12:B30" si="1">B11+1</f>
        <v>4</v>
      </c>
      <c r="C12" s="15" t="s">
        <v>74</v>
      </c>
      <c r="D12" s="17" t="s">
        <v>75</v>
      </c>
      <c r="E12" s="18"/>
      <c r="F12" s="18"/>
      <c r="G12" s="18"/>
      <c r="H12" s="18"/>
      <c r="I12" s="19"/>
      <c r="J12" s="4" t="s">
        <v>61</v>
      </c>
      <c r="K12" s="4">
        <v>80</v>
      </c>
      <c r="L12" s="4"/>
      <c r="M12" s="4"/>
      <c r="N12" s="4"/>
      <c r="O12" s="4"/>
      <c r="P12" s="4"/>
      <c r="Q12" s="16">
        <f t="shared" si="0"/>
        <v>20</v>
      </c>
      <c r="S12" s="74"/>
      <c r="T12" s="74"/>
      <c r="U12" s="1"/>
      <c r="V12" s="1"/>
    </row>
    <row r="13" spans="2:22" ht="15.75" x14ac:dyDescent="0.25">
      <c r="B13" s="6">
        <f t="shared" si="1"/>
        <v>5</v>
      </c>
      <c r="C13" s="15" t="s">
        <v>76</v>
      </c>
      <c r="D13" s="17" t="s">
        <v>77</v>
      </c>
      <c r="E13" s="18"/>
      <c r="F13" s="18"/>
      <c r="G13" s="18"/>
      <c r="H13" s="18"/>
      <c r="I13" s="19"/>
      <c r="J13" s="4" t="s">
        <v>61</v>
      </c>
      <c r="K13" s="4">
        <v>80</v>
      </c>
      <c r="L13" s="4"/>
      <c r="M13" s="4"/>
      <c r="N13" s="4"/>
      <c r="O13" s="4"/>
      <c r="P13" s="4"/>
      <c r="Q13" s="16">
        <f t="shared" si="0"/>
        <v>20</v>
      </c>
      <c r="S13" s="74"/>
      <c r="T13" s="74"/>
      <c r="U13" s="1"/>
      <c r="V13" s="1"/>
    </row>
    <row r="14" spans="2:22" ht="15.75" x14ac:dyDescent="0.25">
      <c r="B14" s="6">
        <f t="shared" si="1"/>
        <v>6</v>
      </c>
      <c r="C14" s="15" t="s">
        <v>78</v>
      </c>
      <c r="D14" s="17" t="s">
        <v>79</v>
      </c>
      <c r="E14" s="18"/>
      <c r="F14" s="18"/>
      <c r="G14" s="18"/>
      <c r="H14" s="18"/>
      <c r="I14" s="19"/>
      <c r="J14" s="4" t="s">
        <v>61</v>
      </c>
      <c r="K14" s="4">
        <v>90</v>
      </c>
      <c r="L14" s="4"/>
      <c r="M14" s="4"/>
      <c r="N14" s="4"/>
      <c r="O14" s="4"/>
      <c r="P14" s="4"/>
      <c r="Q14" s="16">
        <f t="shared" si="0"/>
        <v>22.5</v>
      </c>
      <c r="S14" s="74"/>
      <c r="T14" s="74"/>
      <c r="U14" s="1"/>
      <c r="V14" s="1"/>
    </row>
    <row r="15" spans="2:22" ht="15.75" x14ac:dyDescent="0.25">
      <c r="B15" s="6">
        <v>7</v>
      </c>
      <c r="C15" s="15" t="s">
        <v>80</v>
      </c>
      <c r="D15" s="17" t="s">
        <v>81</v>
      </c>
      <c r="E15" s="18"/>
      <c r="F15" s="18"/>
      <c r="G15" s="18"/>
      <c r="H15" s="18"/>
      <c r="I15" s="19"/>
      <c r="J15" s="4">
        <v>75</v>
      </c>
      <c r="K15" s="4">
        <v>70</v>
      </c>
      <c r="L15" s="4"/>
      <c r="M15" s="4"/>
      <c r="N15" s="4"/>
      <c r="O15" s="4"/>
      <c r="P15" s="4"/>
      <c r="Q15" s="16">
        <f t="shared" si="0"/>
        <v>36.25</v>
      </c>
      <c r="S15" s="74"/>
      <c r="T15" s="74"/>
      <c r="U15" s="1"/>
      <c r="V15" s="1"/>
    </row>
    <row r="16" spans="2:22" ht="15.75" x14ac:dyDescent="0.25">
      <c r="B16" s="6">
        <v>8</v>
      </c>
      <c r="C16" s="15" t="s">
        <v>82</v>
      </c>
      <c r="D16" s="17" t="s">
        <v>83</v>
      </c>
      <c r="E16" s="18"/>
      <c r="F16" s="18"/>
      <c r="G16" s="18"/>
      <c r="H16" s="18"/>
      <c r="I16" s="19"/>
      <c r="J16" s="4" t="s">
        <v>61</v>
      </c>
      <c r="K16" s="4">
        <v>75</v>
      </c>
      <c r="L16" s="4"/>
      <c r="M16" s="4"/>
      <c r="N16" s="4"/>
      <c r="O16" s="4"/>
      <c r="P16" s="4"/>
      <c r="Q16" s="16">
        <f t="shared" si="0"/>
        <v>18.75</v>
      </c>
      <c r="S16" s="74"/>
      <c r="T16" s="74"/>
      <c r="U16" s="1"/>
      <c r="V16" s="1"/>
    </row>
    <row r="17" spans="2:22" ht="15.75" x14ac:dyDescent="0.25">
      <c r="B17" s="6">
        <f t="shared" si="1"/>
        <v>9</v>
      </c>
      <c r="C17" s="15" t="s">
        <v>84</v>
      </c>
      <c r="D17" s="17" t="s">
        <v>85</v>
      </c>
      <c r="E17" s="18"/>
      <c r="F17" s="18"/>
      <c r="G17" s="18"/>
      <c r="H17" s="18"/>
      <c r="I17" s="19"/>
      <c r="J17" s="4">
        <v>70</v>
      </c>
      <c r="K17" s="4">
        <v>90</v>
      </c>
      <c r="L17" s="4"/>
      <c r="M17" s="4"/>
      <c r="N17" s="4"/>
      <c r="O17" s="4"/>
      <c r="P17" s="4"/>
      <c r="Q17" s="16">
        <f t="shared" si="0"/>
        <v>40</v>
      </c>
      <c r="S17" s="74"/>
      <c r="T17" s="74"/>
      <c r="U17" s="1"/>
      <c r="V17" s="1"/>
    </row>
    <row r="18" spans="2:22" ht="15.75" x14ac:dyDescent="0.25">
      <c r="B18" s="6">
        <f t="shared" si="1"/>
        <v>10</v>
      </c>
      <c r="C18" s="15" t="s">
        <v>86</v>
      </c>
      <c r="D18" s="17" t="s">
        <v>87</v>
      </c>
      <c r="E18" s="18"/>
      <c r="F18" s="18"/>
      <c r="G18" s="18"/>
      <c r="H18" s="18"/>
      <c r="I18" s="19"/>
      <c r="J18" s="4" t="s">
        <v>61</v>
      </c>
      <c r="K18" s="4">
        <v>70</v>
      </c>
      <c r="L18" s="4"/>
      <c r="M18" s="4"/>
      <c r="N18" s="4"/>
      <c r="O18" s="4"/>
      <c r="P18" s="4"/>
      <c r="Q18" s="16">
        <f t="shared" si="0"/>
        <v>17.5</v>
      </c>
      <c r="S18" s="74"/>
      <c r="T18" s="74"/>
      <c r="U18" s="1"/>
      <c r="V18" s="1"/>
    </row>
    <row r="19" spans="2:22" ht="15.75" x14ac:dyDescent="0.25">
      <c r="B19" s="6">
        <v>11</v>
      </c>
      <c r="C19" s="15" t="s">
        <v>88</v>
      </c>
      <c r="D19" s="17" t="s">
        <v>89</v>
      </c>
      <c r="E19" s="18"/>
      <c r="F19" s="18"/>
      <c r="G19" s="18"/>
      <c r="H19" s="18"/>
      <c r="I19" s="19"/>
      <c r="J19" s="4">
        <v>70</v>
      </c>
      <c r="K19" s="4">
        <v>70</v>
      </c>
      <c r="L19" s="4"/>
      <c r="M19" s="4"/>
      <c r="N19" s="4"/>
      <c r="O19" s="4"/>
      <c r="P19" s="4"/>
      <c r="Q19" s="16">
        <f t="shared" si="0"/>
        <v>35</v>
      </c>
      <c r="S19" s="74"/>
      <c r="T19" s="74"/>
      <c r="U19" s="1"/>
      <c r="V19" s="1"/>
    </row>
    <row r="20" spans="2:22" ht="15.75" x14ac:dyDescent="0.25">
      <c r="B20" s="6">
        <f t="shared" si="1"/>
        <v>12</v>
      </c>
      <c r="C20" s="15" t="s">
        <v>90</v>
      </c>
      <c r="D20" s="17" t="s">
        <v>91</v>
      </c>
      <c r="E20" s="18"/>
      <c r="F20" s="18"/>
      <c r="G20" s="18"/>
      <c r="H20" s="18"/>
      <c r="I20" s="19"/>
      <c r="J20" s="4" t="s">
        <v>61</v>
      </c>
      <c r="K20" s="4">
        <v>70</v>
      </c>
      <c r="L20" s="4"/>
      <c r="M20" s="4"/>
      <c r="N20" s="4"/>
      <c r="O20" s="4"/>
      <c r="P20" s="4"/>
      <c r="Q20" s="16">
        <f t="shared" si="0"/>
        <v>17.5</v>
      </c>
      <c r="S20" s="74"/>
      <c r="T20" s="74"/>
      <c r="U20" s="1"/>
      <c r="V20" s="1"/>
    </row>
    <row r="21" spans="2:22" ht="15.75" x14ac:dyDescent="0.25">
      <c r="B21" s="6">
        <v>13</v>
      </c>
      <c r="C21" s="15" t="s">
        <v>92</v>
      </c>
      <c r="D21" s="17" t="s">
        <v>93</v>
      </c>
      <c r="E21" s="18"/>
      <c r="F21" s="18"/>
      <c r="G21" s="18"/>
      <c r="H21" s="18"/>
      <c r="I21" s="19"/>
      <c r="J21" s="4" t="s">
        <v>61</v>
      </c>
      <c r="K21" s="4">
        <v>80</v>
      </c>
      <c r="L21" s="4"/>
      <c r="M21" s="4"/>
      <c r="N21" s="4"/>
      <c r="O21" s="4"/>
      <c r="P21" s="4"/>
      <c r="Q21" s="16">
        <f t="shared" si="0"/>
        <v>20</v>
      </c>
      <c r="S21" s="74"/>
      <c r="T21" s="74"/>
      <c r="U21" s="1"/>
    </row>
    <row r="22" spans="2:22" ht="15.75" x14ac:dyDescent="0.25">
      <c r="B22" s="6">
        <f t="shared" si="1"/>
        <v>14</v>
      </c>
      <c r="C22" s="15" t="s">
        <v>94</v>
      </c>
      <c r="D22" s="17" t="s">
        <v>95</v>
      </c>
      <c r="E22" s="18"/>
      <c r="F22" s="18"/>
      <c r="G22" s="18"/>
      <c r="H22" s="18"/>
      <c r="I22" s="19"/>
      <c r="J22" s="4" t="s">
        <v>61</v>
      </c>
      <c r="K22" s="4">
        <v>70</v>
      </c>
      <c r="L22" s="4"/>
      <c r="M22" s="4"/>
      <c r="N22" s="4"/>
      <c r="O22" s="4"/>
      <c r="P22" s="4"/>
      <c r="Q22" s="16">
        <f t="shared" si="0"/>
        <v>17.5</v>
      </c>
      <c r="S22" s="74"/>
      <c r="T22" s="74"/>
      <c r="U22" s="1"/>
    </row>
    <row r="23" spans="2:22" ht="15.75" x14ac:dyDescent="0.25">
      <c r="B23" s="6">
        <v>15</v>
      </c>
      <c r="C23" s="20" t="s">
        <v>179</v>
      </c>
      <c r="D23" s="76" t="s">
        <v>178</v>
      </c>
      <c r="E23" s="77"/>
      <c r="F23" s="77"/>
      <c r="G23" s="77"/>
      <c r="H23" s="77"/>
      <c r="I23" s="78"/>
      <c r="J23" s="4" t="s">
        <v>61</v>
      </c>
      <c r="K23" s="4" t="s">
        <v>61</v>
      </c>
      <c r="L23" s="4"/>
      <c r="M23" s="4"/>
      <c r="N23" s="4"/>
      <c r="O23" s="4"/>
      <c r="P23" s="4"/>
      <c r="Q23" s="16">
        <f t="shared" si="0"/>
        <v>0</v>
      </c>
      <c r="S23" s="74"/>
      <c r="T23" s="74"/>
      <c r="U23" s="1"/>
    </row>
    <row r="24" spans="2:22" ht="15.75" x14ac:dyDescent="0.25">
      <c r="B24" s="6">
        <v>16</v>
      </c>
      <c r="C24" s="20" t="s">
        <v>96</v>
      </c>
      <c r="D24" s="29" t="s">
        <v>97</v>
      </c>
      <c r="E24" s="29"/>
      <c r="F24" s="29"/>
      <c r="G24" s="29"/>
      <c r="H24" s="29"/>
      <c r="I24" s="29"/>
      <c r="J24" s="4">
        <v>70</v>
      </c>
      <c r="K24" s="4">
        <v>90</v>
      </c>
      <c r="L24" s="4"/>
      <c r="M24" s="4"/>
      <c r="N24" s="4"/>
      <c r="O24" s="4"/>
      <c r="P24" s="4"/>
      <c r="Q24" s="16">
        <f t="shared" si="0"/>
        <v>40</v>
      </c>
      <c r="S24" s="74"/>
      <c r="T24" s="74"/>
      <c r="U24" s="1"/>
    </row>
    <row r="25" spans="2:22" ht="15.75" x14ac:dyDescent="0.25">
      <c r="B25" s="6">
        <v>17</v>
      </c>
      <c r="C25" s="15" t="s">
        <v>98</v>
      </c>
      <c r="D25" s="17" t="s">
        <v>99</v>
      </c>
      <c r="E25" s="18"/>
      <c r="F25" s="18"/>
      <c r="G25" s="18"/>
      <c r="H25" s="18"/>
      <c r="I25" s="19"/>
      <c r="J25" s="4" t="s">
        <v>61</v>
      </c>
      <c r="K25" s="4">
        <v>70</v>
      </c>
      <c r="L25" s="4"/>
      <c r="M25" s="4"/>
      <c r="N25" s="4"/>
      <c r="O25" s="4"/>
      <c r="P25" s="4"/>
      <c r="Q25" s="16">
        <f>SUM(J25:M25)/4</f>
        <v>17.5</v>
      </c>
      <c r="S25" s="74"/>
      <c r="T25" s="74"/>
      <c r="U25" s="1"/>
    </row>
    <row r="26" spans="2:22" ht="15.75" x14ac:dyDescent="0.25">
      <c r="B26" s="6">
        <v>18</v>
      </c>
      <c r="C26" s="15" t="s">
        <v>100</v>
      </c>
      <c r="D26" s="17" t="s">
        <v>101</v>
      </c>
      <c r="E26" s="18"/>
      <c r="F26" s="18"/>
      <c r="G26" s="18"/>
      <c r="H26" s="18"/>
      <c r="I26" s="19"/>
      <c r="J26" s="4">
        <v>70</v>
      </c>
      <c r="K26" s="4">
        <v>90</v>
      </c>
      <c r="L26" s="4"/>
      <c r="M26" s="4"/>
      <c r="N26" s="4"/>
      <c r="O26" s="4"/>
      <c r="P26" s="4"/>
      <c r="Q26" s="16">
        <f t="shared" si="0"/>
        <v>40</v>
      </c>
      <c r="S26" s="74"/>
      <c r="T26" s="74"/>
    </row>
    <row r="27" spans="2:22" ht="15.75" x14ac:dyDescent="0.25">
      <c r="B27" s="6">
        <f t="shared" si="1"/>
        <v>19</v>
      </c>
      <c r="C27" s="15" t="s">
        <v>102</v>
      </c>
      <c r="D27" s="17" t="s">
        <v>103</v>
      </c>
      <c r="E27" s="18"/>
      <c r="F27" s="18"/>
      <c r="G27" s="18"/>
      <c r="H27" s="18"/>
      <c r="I27" s="19"/>
      <c r="J27" s="4" t="s">
        <v>61</v>
      </c>
      <c r="K27" s="4">
        <v>80</v>
      </c>
      <c r="L27" s="4"/>
      <c r="M27" s="4"/>
      <c r="N27" s="4"/>
      <c r="O27" s="4"/>
      <c r="P27" s="4"/>
      <c r="Q27" s="16">
        <f t="shared" si="0"/>
        <v>20</v>
      </c>
      <c r="S27" s="74"/>
      <c r="T27" s="74"/>
    </row>
    <row r="28" spans="2:22" ht="15.75" x14ac:dyDescent="0.25">
      <c r="B28" s="6">
        <f t="shared" si="1"/>
        <v>20</v>
      </c>
      <c r="C28" s="15" t="s">
        <v>104</v>
      </c>
      <c r="D28" s="17" t="s">
        <v>105</v>
      </c>
      <c r="E28" s="18"/>
      <c r="F28" s="18"/>
      <c r="G28" s="18"/>
      <c r="H28" s="18"/>
      <c r="I28" s="19"/>
      <c r="J28" s="4">
        <v>70</v>
      </c>
      <c r="K28" s="4">
        <v>90</v>
      </c>
      <c r="L28" s="4"/>
      <c r="M28" s="4"/>
      <c r="N28" s="4"/>
      <c r="O28" s="4"/>
      <c r="P28" s="4"/>
      <c r="Q28" s="16">
        <f t="shared" si="0"/>
        <v>40</v>
      </c>
      <c r="S28" s="74"/>
      <c r="T28" s="74"/>
    </row>
    <row r="29" spans="2:22" ht="15.75" x14ac:dyDescent="0.25">
      <c r="B29" s="6">
        <f t="shared" si="1"/>
        <v>21</v>
      </c>
      <c r="C29" s="15" t="s">
        <v>106</v>
      </c>
      <c r="D29" s="17" t="s">
        <v>107</v>
      </c>
      <c r="E29" s="18"/>
      <c r="F29" s="18"/>
      <c r="G29" s="18"/>
      <c r="H29" s="18"/>
      <c r="I29" s="19"/>
      <c r="J29" s="4">
        <v>70</v>
      </c>
      <c r="K29" s="4">
        <v>90</v>
      </c>
      <c r="L29" s="4"/>
      <c r="M29" s="4"/>
      <c r="N29" s="4"/>
      <c r="O29" s="4"/>
      <c r="P29" s="4"/>
      <c r="Q29" s="16">
        <f t="shared" si="0"/>
        <v>40</v>
      </c>
      <c r="S29" s="74"/>
      <c r="T29" s="74"/>
    </row>
    <row r="30" spans="2:22" ht="15.75" x14ac:dyDescent="0.25">
      <c r="B30" s="6">
        <f t="shared" si="1"/>
        <v>22</v>
      </c>
      <c r="C30" s="15" t="s">
        <v>108</v>
      </c>
      <c r="D30" s="17" t="s">
        <v>109</v>
      </c>
      <c r="E30" s="18"/>
      <c r="F30" s="18"/>
      <c r="G30" s="18"/>
      <c r="H30" s="18"/>
      <c r="I30" s="19"/>
      <c r="J30" s="4">
        <v>70</v>
      </c>
      <c r="K30" s="4">
        <v>90</v>
      </c>
      <c r="L30" s="4"/>
      <c r="M30" s="4"/>
      <c r="N30" s="4"/>
      <c r="O30" s="4"/>
      <c r="P30" s="4"/>
      <c r="Q30" s="16">
        <f t="shared" si="0"/>
        <v>40</v>
      </c>
      <c r="S30" s="74"/>
      <c r="T30" s="74"/>
    </row>
    <row r="31" spans="2:22" x14ac:dyDescent="0.25">
      <c r="B31" s="6"/>
      <c r="C31" s="6"/>
      <c r="D31" s="3"/>
      <c r="E31" s="3"/>
      <c r="F31" s="3"/>
      <c r="G31" s="3"/>
      <c r="H31" s="3"/>
      <c r="I31" s="3"/>
      <c r="J31" s="4"/>
      <c r="K31" s="4"/>
      <c r="L31" s="4"/>
      <c r="M31" s="4"/>
      <c r="N31" s="4"/>
      <c r="O31" s="4"/>
      <c r="P31" s="4"/>
      <c r="Q31" s="16"/>
      <c r="S31" s="69"/>
      <c r="T31" s="69"/>
    </row>
    <row r="32" spans="2:22" x14ac:dyDescent="0.25">
      <c r="B32" s="6"/>
      <c r="C32" s="6"/>
      <c r="D32" s="3"/>
      <c r="E32" s="3"/>
      <c r="F32" s="3"/>
      <c r="G32" s="3"/>
      <c r="H32" s="3"/>
      <c r="I32" s="3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/>
      <c r="C33" s="6"/>
      <c r="D33" s="3"/>
      <c r="E33" s="3"/>
      <c r="F33" s="3"/>
      <c r="G33" s="3"/>
      <c r="H33" s="3"/>
      <c r="I33" s="3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/>
      <c r="C34" s="6"/>
      <c r="D34" s="3"/>
      <c r="E34" s="3"/>
      <c r="F34" s="3"/>
      <c r="G34" s="3"/>
      <c r="H34" s="3"/>
      <c r="I34" s="3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/>
      <c r="C35" s="6"/>
      <c r="D35" s="3"/>
      <c r="E35" s="3"/>
      <c r="F35" s="3"/>
      <c r="G35" s="3"/>
      <c r="H35" s="3"/>
      <c r="I35" s="3"/>
      <c r="J35" s="4"/>
      <c r="K35" s="4"/>
      <c r="L35" s="4"/>
      <c r="M35" s="4"/>
      <c r="N35" s="4"/>
      <c r="O35" s="4"/>
      <c r="P35" s="4"/>
      <c r="Q35" s="16"/>
    </row>
    <row r="36" spans="2:17" ht="15.75" x14ac:dyDescent="0.25">
      <c r="B36" s="6"/>
      <c r="C36" s="6"/>
      <c r="D36" s="62"/>
      <c r="E36" s="63"/>
      <c r="F36" s="63"/>
      <c r="G36" s="63"/>
      <c r="H36" s="63"/>
      <c r="I36" s="64"/>
      <c r="J36" s="4"/>
      <c r="K36" s="4"/>
      <c r="L36" s="4"/>
      <c r="M36" s="4"/>
      <c r="N36" s="4"/>
      <c r="O36" s="4"/>
      <c r="P36" s="4"/>
      <c r="Q36" s="16"/>
    </row>
    <row r="37" spans="2:17" ht="15.75" x14ac:dyDescent="0.25">
      <c r="B37" s="6"/>
      <c r="C37" s="6"/>
      <c r="D37" s="62"/>
      <c r="E37" s="63"/>
      <c r="F37" s="63"/>
      <c r="G37" s="63"/>
      <c r="H37" s="63"/>
      <c r="I37" s="64"/>
      <c r="J37" s="4"/>
      <c r="K37" s="4"/>
      <c r="L37" s="4"/>
      <c r="M37" s="4"/>
      <c r="N37" s="4"/>
      <c r="O37" s="4"/>
      <c r="P37" s="4"/>
      <c r="Q37" s="16"/>
    </row>
    <row r="38" spans="2:17" ht="15.75" x14ac:dyDescent="0.25">
      <c r="B38" s="6"/>
      <c r="C38" s="7"/>
      <c r="D38" s="62"/>
      <c r="E38" s="63"/>
      <c r="F38" s="63"/>
      <c r="G38" s="63"/>
      <c r="H38" s="63"/>
      <c r="I38" s="64"/>
      <c r="J38" s="4"/>
      <c r="K38" s="4"/>
      <c r="L38" s="4"/>
      <c r="M38" s="4"/>
      <c r="N38" s="4"/>
      <c r="O38" s="4"/>
      <c r="P38" s="4"/>
      <c r="Q38" s="16"/>
    </row>
    <row r="39" spans="2:17" ht="15.75" x14ac:dyDescent="0.25">
      <c r="B39" s="6"/>
      <c r="C39" s="7"/>
      <c r="D39" s="62"/>
      <c r="E39" s="63"/>
      <c r="F39" s="63"/>
      <c r="G39" s="63"/>
      <c r="H39" s="63"/>
      <c r="I39" s="64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/>
      <c r="C40" s="7"/>
      <c r="D40" s="46"/>
      <c r="E40" s="46"/>
      <c r="F40" s="46"/>
      <c r="G40" s="46"/>
      <c r="H40" s="46"/>
      <c r="I40" s="46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/>
      <c r="C41" s="7"/>
      <c r="D41" s="46"/>
      <c r="E41" s="46"/>
      <c r="F41" s="46"/>
      <c r="G41" s="46"/>
      <c r="H41" s="46"/>
      <c r="I41" s="46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/>
      <c r="C42" s="7"/>
      <c r="D42" s="46"/>
      <c r="E42" s="46"/>
      <c r="F42" s="46"/>
      <c r="G42" s="46"/>
      <c r="H42" s="46"/>
      <c r="I42" s="46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/>
      <c r="C43" s="7"/>
      <c r="D43" s="46"/>
      <c r="E43" s="46"/>
      <c r="F43" s="46"/>
      <c r="G43" s="46"/>
      <c r="H43" s="46"/>
      <c r="I43" s="46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/>
      <c r="C44" s="7"/>
      <c r="D44" s="46"/>
      <c r="E44" s="46"/>
      <c r="F44" s="46"/>
      <c r="G44" s="46"/>
      <c r="H44" s="46"/>
      <c r="I44" s="46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/>
      <c r="C45" s="7"/>
      <c r="D45" s="46"/>
      <c r="E45" s="46"/>
      <c r="F45" s="46"/>
      <c r="G45" s="46"/>
      <c r="H45" s="46"/>
      <c r="I45" s="46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/>
      <c r="C46" s="3"/>
      <c r="D46" s="47"/>
      <c r="E46" s="48"/>
      <c r="F46" s="48"/>
      <c r="G46" s="48"/>
      <c r="H46" s="48"/>
      <c r="I46" s="49"/>
      <c r="J46" s="3"/>
      <c r="K46" s="3"/>
      <c r="L46" s="3"/>
      <c r="M46" s="3"/>
      <c r="N46" s="3"/>
      <c r="O46" s="3"/>
      <c r="P46" s="3"/>
      <c r="Q46" s="16"/>
    </row>
    <row r="47" spans="2:17" x14ac:dyDescent="0.25">
      <c r="C47" s="41"/>
      <c r="D47" s="41"/>
      <c r="E47" s="1"/>
      <c r="H47" s="50" t="s">
        <v>19</v>
      </c>
      <c r="I47" s="50"/>
      <c r="J47" s="10">
        <v>9</v>
      </c>
      <c r="K47" s="10">
        <v>20</v>
      </c>
      <c r="L47" s="10"/>
      <c r="M47" s="10"/>
      <c r="N47" s="10"/>
      <c r="O47" s="10"/>
      <c r="P47" s="10"/>
      <c r="Q47" s="14"/>
    </row>
    <row r="48" spans="2:17" x14ac:dyDescent="0.25">
      <c r="C48" s="41"/>
      <c r="D48" s="41"/>
      <c r="E48" s="8"/>
      <c r="H48" s="45" t="s">
        <v>20</v>
      </c>
      <c r="I48" s="45"/>
      <c r="J48" s="11">
        <v>13</v>
      </c>
      <c r="K48" s="11">
        <v>2</v>
      </c>
      <c r="L48" s="11"/>
      <c r="M48" s="11"/>
      <c r="N48" s="11"/>
      <c r="O48" s="11"/>
      <c r="P48" s="11"/>
      <c r="Q48" s="11"/>
    </row>
    <row r="49" spans="3:17" x14ac:dyDescent="0.25">
      <c r="C49" s="41"/>
      <c r="D49" s="41"/>
      <c r="E49" s="41"/>
      <c r="H49" s="45" t="s">
        <v>21</v>
      </c>
      <c r="I49" s="45"/>
      <c r="J49" s="11">
        <v>22</v>
      </c>
      <c r="K49" s="11">
        <v>22</v>
      </c>
      <c r="L49" s="11"/>
      <c r="M49" s="11"/>
      <c r="N49" s="11"/>
      <c r="O49" s="11"/>
      <c r="P49" s="11"/>
      <c r="Q49" s="11"/>
    </row>
    <row r="50" spans="3:17" x14ac:dyDescent="0.25">
      <c r="C50" s="41"/>
      <c r="D50" s="41"/>
      <c r="E50" s="1"/>
      <c r="H50" s="42" t="s">
        <v>16</v>
      </c>
      <c r="I50" s="42"/>
      <c r="J50" s="12">
        <f>J47/J49</f>
        <v>0.40909090909090912</v>
      </c>
      <c r="K50" s="13">
        <v>0.91</v>
      </c>
      <c r="L50" s="13"/>
      <c r="M50" s="13"/>
      <c r="N50" s="13"/>
      <c r="O50" s="13"/>
      <c r="P50" s="13"/>
      <c r="Q50" s="13"/>
    </row>
    <row r="51" spans="3:17" x14ac:dyDescent="0.25">
      <c r="C51" s="41"/>
      <c r="D51" s="41"/>
      <c r="E51" s="1"/>
      <c r="H51" s="42" t="s">
        <v>17</v>
      </c>
      <c r="I51" s="42"/>
      <c r="J51" s="12">
        <f>J48/J49</f>
        <v>0.59090909090909094</v>
      </c>
      <c r="K51" s="12">
        <v>0.09</v>
      </c>
      <c r="L51" s="13"/>
      <c r="M51" s="13"/>
      <c r="N51" s="13"/>
      <c r="O51" s="13"/>
      <c r="P51" s="13"/>
      <c r="Q51" s="13"/>
    </row>
    <row r="52" spans="3:17" x14ac:dyDescent="0.25">
      <c r="C52" s="41"/>
      <c r="D52" s="41"/>
      <c r="E52" s="8"/>
    </row>
    <row r="53" spans="3:17" x14ac:dyDescent="0.25">
      <c r="C53" s="1"/>
      <c r="D53" s="1"/>
      <c r="E53" s="8"/>
    </row>
    <row r="54" spans="3:17" x14ac:dyDescent="0.25">
      <c r="J54" s="43" t="s">
        <v>24</v>
      </c>
      <c r="K54" s="43"/>
      <c r="L54" s="43"/>
      <c r="M54" s="43"/>
      <c r="N54" s="43"/>
      <c r="O54" s="43"/>
      <c r="P54" s="43"/>
    </row>
    <row r="55" spans="3:17" x14ac:dyDescent="0.25">
      <c r="J55" s="44" t="s">
        <v>18</v>
      </c>
      <c r="K55" s="44"/>
      <c r="L55" s="44"/>
      <c r="M55" s="44"/>
      <c r="N55" s="44"/>
      <c r="O55" s="44"/>
      <c r="P55" s="44"/>
    </row>
  </sheetData>
  <mergeCells count="34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36:I36"/>
    <mergeCell ref="D37:I37"/>
    <mergeCell ref="D38:I38"/>
    <mergeCell ref="D39:I39"/>
    <mergeCell ref="D23:I23"/>
    <mergeCell ref="C49:E49"/>
    <mergeCell ref="H49:I4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C48:D48"/>
    <mergeCell ref="H48:I48"/>
    <mergeCell ref="J55:P55"/>
    <mergeCell ref="C50:D50"/>
    <mergeCell ref="H50:I50"/>
    <mergeCell ref="C51:D51"/>
    <mergeCell ref="H51:I51"/>
    <mergeCell ref="C52:D52"/>
    <mergeCell ref="J54:P5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7"/>
  <sheetViews>
    <sheetView topLeftCell="A22" zoomScale="80" zoomScaleNormal="80" workbookViewId="0">
      <selection activeCell="X26" sqref="X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12.7109375" bestFit="1" customWidth="1"/>
  </cols>
  <sheetData>
    <row r="1" spans="2:22" x14ac:dyDescent="0.25">
      <c r="S1" s="22"/>
      <c r="T1" s="1"/>
      <c r="U1" s="1"/>
      <c r="V1" s="1"/>
    </row>
    <row r="2" spans="2:22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  <c r="S2" s="1"/>
      <c r="T2" s="1"/>
      <c r="U2" s="1"/>
      <c r="V2" s="1"/>
    </row>
    <row r="3" spans="2:22" x14ac:dyDescent="0.2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"/>
      <c r="R3" s="1"/>
      <c r="S3" s="1"/>
      <c r="T3" s="1"/>
      <c r="U3" s="1"/>
      <c r="V3" s="1"/>
    </row>
    <row r="4" spans="2:22" x14ac:dyDescent="0.25">
      <c r="C4" t="s">
        <v>0</v>
      </c>
      <c r="D4" s="60" t="s">
        <v>65</v>
      </c>
      <c r="E4" s="60"/>
      <c r="F4" s="60"/>
      <c r="G4" s="60"/>
      <c r="I4" t="s">
        <v>1</v>
      </c>
      <c r="J4" s="55" t="s">
        <v>66</v>
      </c>
      <c r="K4" s="55"/>
      <c r="M4" t="s">
        <v>2</v>
      </c>
      <c r="N4" s="61">
        <v>45616</v>
      </c>
      <c r="O4" s="61"/>
      <c r="S4" s="1"/>
      <c r="T4" s="1"/>
      <c r="U4" s="1"/>
      <c r="V4" s="1"/>
    </row>
    <row r="5" spans="2:22" ht="6.75" customHeight="1" x14ac:dyDescent="0.25">
      <c r="D5" s="5"/>
      <c r="E5" s="5"/>
      <c r="F5" s="5"/>
      <c r="G5" s="5"/>
      <c r="S5" s="1"/>
      <c r="T5" s="1"/>
      <c r="U5" s="1"/>
      <c r="V5" s="1"/>
    </row>
    <row r="6" spans="2:22" x14ac:dyDescent="0.25">
      <c r="C6" t="s">
        <v>3</v>
      </c>
      <c r="D6" s="55" t="s">
        <v>67</v>
      </c>
      <c r="E6" s="55"/>
      <c r="F6" s="55"/>
      <c r="G6" s="55"/>
      <c r="I6" s="41" t="s">
        <v>22</v>
      </c>
      <c r="J6" s="41"/>
      <c r="K6" s="56" t="s">
        <v>24</v>
      </c>
      <c r="L6" s="56"/>
      <c r="M6" s="56"/>
      <c r="N6" s="56"/>
      <c r="O6" s="56"/>
      <c r="P6" s="56"/>
      <c r="S6" s="1"/>
      <c r="T6" s="1"/>
      <c r="U6" s="1"/>
      <c r="V6" s="1"/>
    </row>
    <row r="7" spans="2:22" ht="11.25" customHeight="1" x14ac:dyDescent="0.25">
      <c r="S7" s="1"/>
      <c r="T7" s="1"/>
      <c r="U7" s="1"/>
      <c r="V7" s="1"/>
    </row>
    <row r="8" spans="2:22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  <c r="V8" s="1"/>
    </row>
    <row r="9" spans="2:22" ht="15.75" x14ac:dyDescent="0.25">
      <c r="B9" s="6">
        <v>1</v>
      </c>
      <c r="C9" s="15" t="s">
        <v>25</v>
      </c>
      <c r="D9" s="17" t="s">
        <v>26</v>
      </c>
      <c r="E9" s="18"/>
      <c r="F9" s="18"/>
      <c r="G9" s="18"/>
      <c r="H9" s="18"/>
      <c r="I9" s="19"/>
      <c r="J9" s="4" t="s">
        <v>61</v>
      </c>
      <c r="K9" s="4" t="s">
        <v>61</v>
      </c>
      <c r="L9" s="4"/>
      <c r="M9" s="4"/>
      <c r="N9" s="4"/>
      <c r="O9" s="4"/>
      <c r="P9" s="4"/>
      <c r="Q9" s="16">
        <f>SUM(J9:M9)/4</f>
        <v>0</v>
      </c>
      <c r="S9" s="74"/>
      <c r="T9" s="74"/>
      <c r="U9" s="1"/>
      <c r="V9" s="1"/>
    </row>
    <row r="10" spans="2:22" ht="15.75" x14ac:dyDescent="0.25">
      <c r="B10" s="6">
        <v>2</v>
      </c>
      <c r="C10" s="15" t="s">
        <v>180</v>
      </c>
      <c r="D10" s="17" t="s">
        <v>181</v>
      </c>
      <c r="E10" s="18"/>
      <c r="F10" s="18"/>
      <c r="G10" s="18"/>
      <c r="H10" s="18"/>
      <c r="I10" s="19"/>
      <c r="J10" s="4" t="s">
        <v>61</v>
      </c>
      <c r="K10" s="4" t="s">
        <v>61</v>
      </c>
      <c r="L10" s="4"/>
      <c r="M10" s="4"/>
      <c r="N10" s="4"/>
      <c r="O10" s="4"/>
      <c r="P10" s="4"/>
      <c r="Q10" s="16">
        <f>SUM(J10:M10)/4</f>
        <v>0</v>
      </c>
      <c r="S10" s="74"/>
      <c r="T10" s="74"/>
      <c r="U10" s="1"/>
      <c r="V10" s="1"/>
    </row>
    <row r="11" spans="2:22" ht="15.75" x14ac:dyDescent="0.25">
      <c r="B11" s="6">
        <v>3</v>
      </c>
      <c r="C11" s="15" t="s">
        <v>27</v>
      </c>
      <c r="D11" s="17" t="s">
        <v>28</v>
      </c>
      <c r="E11" s="18"/>
      <c r="F11" s="18"/>
      <c r="G11" s="18"/>
      <c r="H11" s="18"/>
      <c r="I11" s="19"/>
      <c r="J11" s="4">
        <v>75</v>
      </c>
      <c r="K11" s="4">
        <v>80</v>
      </c>
      <c r="L11" s="4"/>
      <c r="M11" s="4"/>
      <c r="N11" s="4"/>
      <c r="O11" s="4"/>
      <c r="P11" s="4"/>
      <c r="Q11" s="16">
        <f t="shared" ref="Q11:Q28" si="0">SUM(J11:M11)/4</f>
        <v>38.75</v>
      </c>
      <c r="S11" s="74"/>
      <c r="T11" s="74"/>
      <c r="U11" s="1"/>
      <c r="V11" s="1"/>
    </row>
    <row r="12" spans="2:22" ht="15.75" x14ac:dyDescent="0.25">
      <c r="B12" s="6">
        <v>4</v>
      </c>
      <c r="C12" s="15" t="s">
        <v>29</v>
      </c>
      <c r="D12" s="17" t="s">
        <v>30</v>
      </c>
      <c r="E12" s="18"/>
      <c r="F12" s="18"/>
      <c r="G12" s="18"/>
      <c r="H12" s="18"/>
      <c r="I12" s="19"/>
      <c r="J12" s="4">
        <v>80</v>
      </c>
      <c r="K12" s="4">
        <v>90</v>
      </c>
      <c r="L12" s="4"/>
      <c r="M12" s="4"/>
      <c r="N12" s="4"/>
      <c r="O12" s="4"/>
      <c r="P12" s="4"/>
      <c r="Q12" s="16">
        <f t="shared" si="0"/>
        <v>42.5</v>
      </c>
      <c r="S12" s="74"/>
      <c r="T12" s="74"/>
      <c r="U12" s="1"/>
      <c r="V12" s="1"/>
    </row>
    <row r="13" spans="2:22" ht="15.75" x14ac:dyDescent="0.25">
      <c r="B13" s="6">
        <v>5</v>
      </c>
      <c r="C13" s="15" t="s">
        <v>31</v>
      </c>
      <c r="D13" s="17" t="s">
        <v>32</v>
      </c>
      <c r="E13" s="18"/>
      <c r="F13" s="18"/>
      <c r="G13" s="18"/>
      <c r="H13" s="18"/>
      <c r="I13" s="19"/>
      <c r="J13" s="4" t="s">
        <v>61</v>
      </c>
      <c r="K13" s="4" t="s">
        <v>61</v>
      </c>
      <c r="L13" s="4"/>
      <c r="M13" s="4"/>
      <c r="N13" s="4"/>
      <c r="O13" s="4"/>
      <c r="P13" s="4"/>
      <c r="Q13" s="16">
        <f t="shared" si="0"/>
        <v>0</v>
      </c>
      <c r="S13" s="74"/>
      <c r="T13" s="74"/>
      <c r="U13" s="1"/>
      <c r="V13" s="1"/>
    </row>
    <row r="14" spans="2:22" ht="15.75" x14ac:dyDescent="0.25">
      <c r="B14" s="6">
        <v>6</v>
      </c>
      <c r="C14" s="15" t="s">
        <v>159</v>
      </c>
      <c r="D14" s="17" t="s">
        <v>63</v>
      </c>
      <c r="E14" s="18"/>
      <c r="F14" s="18"/>
      <c r="G14" s="18"/>
      <c r="H14" s="18"/>
      <c r="I14" s="19"/>
      <c r="J14" s="4" t="s">
        <v>61</v>
      </c>
      <c r="K14" s="4" t="s">
        <v>61</v>
      </c>
      <c r="L14" s="4"/>
      <c r="M14" s="4"/>
      <c r="N14" s="4"/>
      <c r="O14" s="4"/>
      <c r="P14" s="4"/>
      <c r="Q14" s="16">
        <f t="shared" si="0"/>
        <v>0</v>
      </c>
      <c r="S14" s="74"/>
      <c r="T14" s="74"/>
      <c r="U14" s="1"/>
      <c r="V14" s="1"/>
    </row>
    <row r="15" spans="2:22" ht="15.75" x14ac:dyDescent="0.25">
      <c r="B15" s="6">
        <v>7</v>
      </c>
      <c r="C15" s="15" t="s">
        <v>169</v>
      </c>
      <c r="D15" s="17" t="s">
        <v>62</v>
      </c>
      <c r="E15" s="18"/>
      <c r="F15" s="18"/>
      <c r="G15" s="18"/>
      <c r="H15" s="18"/>
      <c r="I15" s="19"/>
      <c r="J15" s="4" t="s">
        <v>61</v>
      </c>
      <c r="K15" s="4">
        <v>90</v>
      </c>
      <c r="L15" s="4"/>
      <c r="M15" s="4"/>
      <c r="N15" s="4"/>
      <c r="O15" s="4"/>
      <c r="P15" s="4"/>
      <c r="Q15" s="16">
        <f t="shared" si="0"/>
        <v>22.5</v>
      </c>
      <c r="S15" s="74"/>
      <c r="T15" s="74"/>
      <c r="U15" s="1"/>
      <c r="V15" s="1"/>
    </row>
    <row r="16" spans="2:22" ht="15.75" x14ac:dyDescent="0.25">
      <c r="B16" s="6">
        <v>8</v>
      </c>
      <c r="C16" s="15" t="s">
        <v>33</v>
      </c>
      <c r="D16" s="17" t="s">
        <v>34</v>
      </c>
      <c r="E16" s="18"/>
      <c r="F16" s="18"/>
      <c r="G16" s="18"/>
      <c r="H16" s="18"/>
      <c r="I16" s="19"/>
      <c r="J16" s="4">
        <v>70</v>
      </c>
      <c r="K16" s="4">
        <v>70</v>
      </c>
      <c r="L16" s="4"/>
      <c r="M16" s="4"/>
      <c r="N16" s="4"/>
      <c r="O16" s="4"/>
      <c r="P16" s="4"/>
      <c r="Q16" s="16">
        <f t="shared" si="0"/>
        <v>35</v>
      </c>
      <c r="S16" s="74"/>
      <c r="T16" s="74"/>
      <c r="U16" s="1"/>
      <c r="V16" s="1"/>
    </row>
    <row r="17" spans="1:22" ht="15.75" x14ac:dyDescent="0.25">
      <c r="B17" s="6">
        <v>9</v>
      </c>
      <c r="C17" s="15" t="s">
        <v>35</v>
      </c>
      <c r="D17" s="17" t="s">
        <v>36</v>
      </c>
      <c r="E17" s="18"/>
      <c r="F17" s="18"/>
      <c r="G17" s="18"/>
      <c r="H17" s="18"/>
      <c r="I17" s="19"/>
      <c r="J17" s="4" t="s">
        <v>61</v>
      </c>
      <c r="K17" s="4">
        <v>70</v>
      </c>
      <c r="L17" s="4"/>
      <c r="M17" s="4"/>
      <c r="N17" s="4"/>
      <c r="O17" s="4"/>
      <c r="P17" s="4"/>
      <c r="Q17" s="16">
        <f t="shared" si="0"/>
        <v>17.5</v>
      </c>
      <c r="S17" s="74"/>
      <c r="T17" s="74"/>
      <c r="U17" s="1"/>
      <c r="V17" s="1"/>
    </row>
    <row r="18" spans="1:22" ht="15.75" x14ac:dyDescent="0.25">
      <c r="B18" s="6">
        <v>10</v>
      </c>
      <c r="C18" s="15" t="s">
        <v>37</v>
      </c>
      <c r="D18" s="17" t="s">
        <v>38</v>
      </c>
      <c r="E18" s="18"/>
      <c r="F18" s="18"/>
      <c r="G18" s="18"/>
      <c r="H18" s="18"/>
      <c r="I18" s="19"/>
      <c r="J18" s="4" t="s">
        <v>61</v>
      </c>
      <c r="K18" s="4">
        <v>90</v>
      </c>
      <c r="L18" s="4"/>
      <c r="M18" s="4"/>
      <c r="N18" s="4"/>
      <c r="O18" s="4"/>
      <c r="P18" s="4"/>
      <c r="Q18" s="16">
        <f t="shared" si="0"/>
        <v>22.5</v>
      </c>
      <c r="S18" s="74"/>
      <c r="T18" s="74"/>
      <c r="U18" s="1"/>
      <c r="V18" s="1"/>
    </row>
    <row r="19" spans="1:22" ht="15.75" x14ac:dyDescent="0.25">
      <c r="B19" s="6">
        <v>11</v>
      </c>
      <c r="C19" s="15" t="s">
        <v>39</v>
      </c>
      <c r="D19" s="17" t="s">
        <v>40</v>
      </c>
      <c r="E19" s="18"/>
      <c r="F19" s="18"/>
      <c r="G19" s="18"/>
      <c r="H19" s="18"/>
      <c r="I19" s="19"/>
      <c r="J19" s="4">
        <v>70</v>
      </c>
      <c r="K19" s="4">
        <v>90</v>
      </c>
      <c r="L19" s="4"/>
      <c r="M19" s="4"/>
      <c r="N19" s="4"/>
      <c r="O19" s="4"/>
      <c r="P19" s="4"/>
      <c r="Q19" s="16">
        <f t="shared" si="0"/>
        <v>40</v>
      </c>
      <c r="S19" s="74"/>
      <c r="T19" s="74"/>
      <c r="U19" s="1"/>
      <c r="V19" s="1"/>
    </row>
    <row r="20" spans="1:22" ht="15.75" x14ac:dyDescent="0.25">
      <c r="B20" s="6">
        <v>12</v>
      </c>
      <c r="C20" s="15" t="s">
        <v>41</v>
      </c>
      <c r="D20" s="17" t="s">
        <v>42</v>
      </c>
      <c r="E20" s="18"/>
      <c r="F20" s="18"/>
      <c r="G20" s="18"/>
      <c r="H20" s="18"/>
      <c r="I20" s="19"/>
      <c r="J20" s="4">
        <v>75</v>
      </c>
      <c r="K20" s="4">
        <v>85</v>
      </c>
      <c r="L20" s="4"/>
      <c r="M20" s="4"/>
      <c r="N20" s="4"/>
      <c r="O20" s="4"/>
      <c r="P20" s="4"/>
      <c r="Q20" s="16">
        <f t="shared" si="0"/>
        <v>40</v>
      </c>
      <c r="S20" s="74"/>
      <c r="T20" s="74"/>
      <c r="U20" s="1"/>
      <c r="V20" s="1"/>
    </row>
    <row r="21" spans="1:22" ht="15.75" x14ac:dyDescent="0.25">
      <c r="B21" s="6">
        <v>13</v>
      </c>
      <c r="C21" s="15" t="s">
        <v>43</v>
      </c>
      <c r="D21" s="17" t="s">
        <v>44</v>
      </c>
      <c r="E21" s="18"/>
      <c r="F21" s="18"/>
      <c r="G21" s="18"/>
      <c r="H21" s="18"/>
      <c r="I21" s="19"/>
      <c r="J21" s="4">
        <v>70</v>
      </c>
      <c r="K21" s="4">
        <v>90</v>
      </c>
      <c r="L21" s="4"/>
      <c r="M21" s="4"/>
      <c r="N21" s="4"/>
      <c r="O21" s="4"/>
      <c r="P21" s="4"/>
      <c r="Q21" s="16">
        <f t="shared" si="0"/>
        <v>40</v>
      </c>
      <c r="S21" s="74"/>
      <c r="T21" s="74"/>
      <c r="U21" s="1"/>
      <c r="V21" s="1"/>
    </row>
    <row r="22" spans="1:22" ht="15.75" x14ac:dyDescent="0.25">
      <c r="B22" s="6">
        <v>14</v>
      </c>
      <c r="C22" s="15" t="s">
        <v>45</v>
      </c>
      <c r="D22" s="17" t="s">
        <v>46</v>
      </c>
      <c r="E22" s="18"/>
      <c r="F22" s="18"/>
      <c r="G22" s="18"/>
      <c r="H22" s="18"/>
      <c r="I22" s="19"/>
      <c r="J22" s="4">
        <v>75</v>
      </c>
      <c r="K22" s="4">
        <v>80</v>
      </c>
      <c r="L22" s="4"/>
      <c r="M22" s="4"/>
      <c r="N22" s="4"/>
      <c r="O22" s="4"/>
      <c r="P22" s="4"/>
      <c r="Q22" s="16">
        <f t="shared" si="0"/>
        <v>38.75</v>
      </c>
      <c r="S22" s="74"/>
      <c r="T22" s="74"/>
      <c r="U22" s="1"/>
      <c r="V22" s="1"/>
    </row>
    <row r="23" spans="1:22" ht="15.75" x14ac:dyDescent="0.25">
      <c r="B23" s="6">
        <v>15</v>
      </c>
      <c r="C23" s="15" t="s">
        <v>47</v>
      </c>
      <c r="D23" s="17" t="s">
        <v>48</v>
      </c>
      <c r="E23" s="18"/>
      <c r="F23" s="18"/>
      <c r="G23" s="18"/>
      <c r="H23" s="18"/>
      <c r="I23" s="19"/>
      <c r="J23" s="4">
        <v>75</v>
      </c>
      <c r="K23" s="4">
        <v>70</v>
      </c>
      <c r="L23" s="4"/>
      <c r="M23" s="4"/>
      <c r="N23" s="4"/>
      <c r="O23" s="4"/>
      <c r="P23" s="4"/>
      <c r="Q23" s="16">
        <f t="shared" si="0"/>
        <v>36.25</v>
      </c>
      <c r="S23" s="74"/>
      <c r="T23" s="74"/>
      <c r="U23" s="1"/>
      <c r="V23" s="1"/>
    </row>
    <row r="24" spans="1:22" ht="15.75" x14ac:dyDescent="0.25">
      <c r="B24" s="6">
        <v>16</v>
      </c>
      <c r="C24" s="20" t="s">
        <v>51</v>
      </c>
      <c r="D24" s="29" t="s">
        <v>52</v>
      </c>
      <c r="E24" s="29"/>
      <c r="F24" s="29"/>
      <c r="G24" s="29"/>
      <c r="H24" s="29"/>
      <c r="I24" s="29"/>
      <c r="J24" s="4">
        <v>70</v>
      </c>
      <c r="K24" s="4">
        <v>90</v>
      </c>
      <c r="L24" s="4"/>
      <c r="M24" s="4"/>
      <c r="N24" s="4"/>
      <c r="O24" s="4"/>
      <c r="P24" s="4"/>
      <c r="Q24" s="16">
        <f t="shared" si="0"/>
        <v>40</v>
      </c>
      <c r="S24" s="74"/>
      <c r="T24" s="74"/>
      <c r="U24" s="1"/>
    </row>
    <row r="25" spans="1:22" ht="15.75" x14ac:dyDescent="0.25">
      <c r="B25" s="6">
        <v>17</v>
      </c>
      <c r="C25" s="15" t="s">
        <v>53</v>
      </c>
      <c r="D25" s="17" t="s">
        <v>54</v>
      </c>
      <c r="E25" s="18"/>
      <c r="F25" s="18"/>
      <c r="G25" s="18"/>
      <c r="H25" s="18"/>
      <c r="I25" s="19"/>
      <c r="J25" s="4">
        <v>70</v>
      </c>
      <c r="K25" s="4">
        <v>75</v>
      </c>
      <c r="L25" s="4"/>
      <c r="M25" s="4"/>
      <c r="N25" s="4"/>
      <c r="O25" s="4"/>
      <c r="P25" s="4"/>
      <c r="Q25" s="16">
        <f t="shared" si="0"/>
        <v>36.25</v>
      </c>
      <c r="S25" s="74"/>
      <c r="T25" s="74"/>
      <c r="U25" s="1"/>
    </row>
    <row r="26" spans="1:22" ht="15.75" x14ac:dyDescent="0.25">
      <c r="B26" s="6">
        <v>18</v>
      </c>
      <c r="C26" s="15" t="s">
        <v>55</v>
      </c>
      <c r="D26" s="17" t="s">
        <v>56</v>
      </c>
      <c r="E26" s="18"/>
      <c r="F26" s="18"/>
      <c r="G26" s="18"/>
      <c r="H26" s="18"/>
      <c r="I26" s="19"/>
      <c r="J26" s="4">
        <v>70</v>
      </c>
      <c r="K26" s="4">
        <v>85</v>
      </c>
      <c r="L26" s="4"/>
      <c r="M26" s="4"/>
      <c r="N26" s="4"/>
      <c r="O26" s="4"/>
      <c r="P26" s="4"/>
      <c r="Q26" s="16">
        <f t="shared" si="0"/>
        <v>38.75</v>
      </c>
      <c r="S26" s="74"/>
      <c r="T26" s="74"/>
    </row>
    <row r="27" spans="1:22" ht="15.75" x14ac:dyDescent="0.25">
      <c r="A27">
        <v>19</v>
      </c>
      <c r="B27" s="6">
        <v>19</v>
      </c>
      <c r="C27" s="15" t="s">
        <v>57</v>
      </c>
      <c r="D27" s="17" t="s">
        <v>58</v>
      </c>
      <c r="E27" s="18"/>
      <c r="F27" s="18"/>
      <c r="G27" s="18"/>
      <c r="H27" s="18"/>
      <c r="I27" s="19"/>
      <c r="J27" s="4">
        <v>75</v>
      </c>
      <c r="K27" s="4">
        <v>80</v>
      </c>
      <c r="L27" s="4"/>
      <c r="M27" s="4"/>
      <c r="N27" s="4"/>
      <c r="O27" s="4"/>
      <c r="P27" s="4"/>
      <c r="Q27" s="16">
        <f t="shared" si="0"/>
        <v>38.75</v>
      </c>
      <c r="S27" s="74"/>
      <c r="T27" s="74"/>
    </row>
    <row r="28" spans="1:22" ht="15.75" x14ac:dyDescent="0.25">
      <c r="B28" s="6">
        <v>20</v>
      </c>
      <c r="C28" s="15" t="s">
        <v>59</v>
      </c>
      <c r="D28" s="17" t="s">
        <v>60</v>
      </c>
      <c r="E28" s="18"/>
      <c r="F28" s="18"/>
      <c r="G28" s="18"/>
      <c r="H28" s="18"/>
      <c r="I28" s="19"/>
      <c r="J28" s="4">
        <v>80</v>
      </c>
      <c r="K28" s="4">
        <v>90</v>
      </c>
      <c r="L28" s="4"/>
      <c r="M28" s="4"/>
      <c r="N28" s="4"/>
      <c r="O28" s="4"/>
      <c r="P28" s="4"/>
      <c r="Q28" s="16">
        <f t="shared" si="0"/>
        <v>42.5</v>
      </c>
      <c r="S28" s="74"/>
      <c r="T28" s="74"/>
    </row>
    <row r="29" spans="1:22" ht="15.75" x14ac:dyDescent="0.25">
      <c r="B29" s="6">
        <f t="shared" ref="B29:B48" si="1">B28+1</f>
        <v>21</v>
      </c>
      <c r="C29" s="15"/>
      <c r="D29" s="17"/>
      <c r="E29" s="18"/>
      <c r="F29" s="18"/>
      <c r="G29" s="18"/>
      <c r="H29" s="18"/>
      <c r="I29" s="19"/>
      <c r="J29" s="4"/>
      <c r="K29" s="4"/>
      <c r="L29" s="4"/>
      <c r="M29" s="4"/>
      <c r="N29" s="4"/>
      <c r="O29" s="4"/>
      <c r="P29" s="4"/>
      <c r="Q29" s="16"/>
      <c r="S29" s="69"/>
      <c r="T29" s="69"/>
    </row>
    <row r="30" spans="1:22" ht="15.75" x14ac:dyDescent="0.25">
      <c r="B30" s="6">
        <f t="shared" si="1"/>
        <v>22</v>
      </c>
      <c r="C30" s="15"/>
      <c r="D30" s="17"/>
      <c r="E30" s="18"/>
      <c r="F30" s="18"/>
      <c r="G30" s="18"/>
      <c r="H30" s="18"/>
      <c r="I30" s="19"/>
      <c r="J30" s="4"/>
      <c r="K30" s="4"/>
      <c r="L30" s="4"/>
      <c r="M30" s="4"/>
      <c r="N30" s="4"/>
      <c r="O30" s="4"/>
      <c r="P30" s="4"/>
      <c r="Q30" s="16"/>
    </row>
    <row r="31" spans="1:22" ht="15.75" x14ac:dyDescent="0.25">
      <c r="B31" s="6">
        <f t="shared" si="1"/>
        <v>23</v>
      </c>
      <c r="C31" s="15"/>
      <c r="D31" s="17"/>
      <c r="E31" s="18"/>
      <c r="F31" s="18"/>
      <c r="G31" s="18"/>
      <c r="H31" s="18"/>
      <c r="I31" s="19"/>
      <c r="J31" s="4"/>
      <c r="K31" s="4"/>
      <c r="L31" s="4"/>
      <c r="M31" s="4"/>
      <c r="N31" s="4"/>
      <c r="O31" s="4"/>
      <c r="P31" s="4"/>
      <c r="Q31" s="16"/>
    </row>
    <row r="32" spans="1:22" ht="15.75" x14ac:dyDescent="0.25">
      <c r="B32" s="6">
        <f t="shared" si="1"/>
        <v>24</v>
      </c>
      <c r="C32" s="6"/>
      <c r="D32" s="65"/>
      <c r="E32" s="66"/>
      <c r="F32" s="66"/>
      <c r="G32" s="66"/>
      <c r="H32" s="66"/>
      <c r="I32" s="67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>
        <f t="shared" si="1"/>
        <v>25</v>
      </c>
      <c r="C33" s="6"/>
      <c r="D33" s="3"/>
      <c r="E33" s="3"/>
      <c r="F33" s="3"/>
      <c r="G33" s="3"/>
      <c r="H33" s="3"/>
      <c r="I33" s="3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1"/>
        <v>26</v>
      </c>
      <c r="C34" s="6"/>
      <c r="D34" s="3"/>
      <c r="E34" s="3"/>
      <c r="F34" s="3"/>
      <c r="G34" s="3"/>
      <c r="H34" s="3"/>
      <c r="I34" s="3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1"/>
        <v>27</v>
      </c>
      <c r="C35" s="6"/>
      <c r="D35" s="3"/>
      <c r="E35" s="3"/>
      <c r="F35" s="3"/>
      <c r="G35" s="3"/>
      <c r="H35" s="3"/>
      <c r="I35" s="3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1"/>
        <v>28</v>
      </c>
      <c r="C36" s="6"/>
      <c r="D36" s="3"/>
      <c r="E36" s="3"/>
      <c r="F36" s="3"/>
      <c r="G36" s="3"/>
      <c r="H36" s="3"/>
      <c r="I36" s="3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1"/>
        <v>29</v>
      </c>
      <c r="C37" s="6"/>
      <c r="D37" s="3"/>
      <c r="E37" s="3"/>
      <c r="F37" s="3"/>
      <c r="G37" s="3"/>
      <c r="H37" s="3"/>
      <c r="I37" s="3"/>
      <c r="J37" s="4"/>
      <c r="K37" s="4"/>
      <c r="L37" s="4"/>
      <c r="M37" s="4"/>
      <c r="N37" s="4"/>
      <c r="O37" s="4"/>
      <c r="P37" s="4"/>
      <c r="Q37" s="16"/>
    </row>
    <row r="38" spans="2:17" ht="15.75" x14ac:dyDescent="0.25">
      <c r="B38" s="6">
        <f t="shared" si="1"/>
        <v>30</v>
      </c>
      <c r="C38" s="6"/>
      <c r="D38" s="62"/>
      <c r="E38" s="63"/>
      <c r="F38" s="63"/>
      <c r="G38" s="63"/>
      <c r="H38" s="63"/>
      <c r="I38" s="64"/>
      <c r="J38" s="4"/>
      <c r="K38" s="4"/>
      <c r="L38" s="4"/>
      <c r="M38" s="4"/>
      <c r="N38" s="4"/>
      <c r="O38" s="4"/>
      <c r="P38" s="4"/>
      <c r="Q38" s="16"/>
    </row>
    <row r="39" spans="2:17" ht="15.75" x14ac:dyDescent="0.25">
      <c r="B39" s="6">
        <f t="shared" si="1"/>
        <v>31</v>
      </c>
      <c r="C39" s="6"/>
      <c r="D39" s="62"/>
      <c r="E39" s="63"/>
      <c r="F39" s="63"/>
      <c r="G39" s="63"/>
      <c r="H39" s="63"/>
      <c r="I39" s="64"/>
      <c r="J39" s="4"/>
      <c r="K39" s="4"/>
      <c r="L39" s="4"/>
      <c r="M39" s="4"/>
      <c r="N39" s="4"/>
      <c r="O39" s="4"/>
      <c r="P39" s="4"/>
      <c r="Q39" s="16"/>
    </row>
    <row r="40" spans="2:17" ht="15.75" x14ac:dyDescent="0.25">
      <c r="B40" s="6">
        <f t="shared" si="1"/>
        <v>32</v>
      </c>
      <c r="C40" s="7"/>
      <c r="D40" s="62"/>
      <c r="E40" s="63"/>
      <c r="F40" s="63"/>
      <c r="G40" s="63"/>
      <c r="H40" s="63"/>
      <c r="I40" s="64"/>
      <c r="J40" s="4"/>
      <c r="K40" s="4"/>
      <c r="L40" s="4"/>
      <c r="M40" s="4"/>
      <c r="N40" s="4"/>
      <c r="O40" s="4"/>
      <c r="P40" s="4"/>
      <c r="Q40" s="16"/>
    </row>
    <row r="41" spans="2:17" ht="15.75" x14ac:dyDescent="0.25">
      <c r="B41" s="6">
        <f t="shared" si="1"/>
        <v>33</v>
      </c>
      <c r="C41" s="7"/>
      <c r="D41" s="62"/>
      <c r="E41" s="63"/>
      <c r="F41" s="63"/>
      <c r="G41" s="63"/>
      <c r="H41" s="63"/>
      <c r="I41" s="64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1"/>
        <v>34</v>
      </c>
      <c r="C42" s="7"/>
      <c r="D42" s="46"/>
      <c r="E42" s="46"/>
      <c r="F42" s="46"/>
      <c r="G42" s="46"/>
      <c r="H42" s="46"/>
      <c r="I42" s="46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1"/>
        <v>35</v>
      </c>
      <c r="C43" s="7"/>
      <c r="D43" s="46"/>
      <c r="E43" s="46"/>
      <c r="F43" s="46"/>
      <c r="G43" s="46"/>
      <c r="H43" s="46"/>
      <c r="I43" s="46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1"/>
        <v>36</v>
      </c>
      <c r="C44" s="7"/>
      <c r="D44" s="46"/>
      <c r="E44" s="46"/>
      <c r="F44" s="46"/>
      <c r="G44" s="46"/>
      <c r="H44" s="46"/>
      <c r="I44" s="46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1"/>
        <v>37</v>
      </c>
      <c r="C45" s="7"/>
      <c r="D45" s="46"/>
      <c r="E45" s="46"/>
      <c r="F45" s="46"/>
      <c r="G45" s="46"/>
      <c r="H45" s="46"/>
      <c r="I45" s="46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1"/>
        <v>38</v>
      </c>
      <c r="C46" s="7"/>
      <c r="D46" s="46"/>
      <c r="E46" s="46"/>
      <c r="F46" s="46"/>
      <c r="G46" s="46"/>
      <c r="H46" s="46"/>
      <c r="I46" s="46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1"/>
        <v>39</v>
      </c>
      <c r="C47" s="7"/>
      <c r="D47" s="46"/>
      <c r="E47" s="46"/>
      <c r="F47" s="46"/>
      <c r="G47" s="46"/>
      <c r="H47" s="46"/>
      <c r="I47" s="46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1"/>
        <v>40</v>
      </c>
      <c r="C48" s="3"/>
      <c r="D48" s="47"/>
      <c r="E48" s="48"/>
      <c r="F48" s="48"/>
      <c r="G48" s="48"/>
      <c r="H48" s="48"/>
      <c r="I48" s="49"/>
      <c r="J48" s="3"/>
      <c r="K48" s="3"/>
      <c r="L48" s="3"/>
      <c r="M48" s="3"/>
      <c r="N48" s="3"/>
      <c r="O48" s="3"/>
      <c r="P48" s="3"/>
      <c r="Q48" s="16"/>
    </row>
    <row r="49" spans="3:17" x14ac:dyDescent="0.25">
      <c r="C49" s="41"/>
      <c r="D49" s="41"/>
      <c r="E49" s="1"/>
      <c r="H49" s="50" t="s">
        <v>19</v>
      </c>
      <c r="I49" s="50"/>
      <c r="J49" s="10">
        <v>13</v>
      </c>
      <c r="K49" s="10">
        <v>16</v>
      </c>
      <c r="L49" s="10"/>
      <c r="M49" s="10"/>
      <c r="N49" s="10"/>
      <c r="O49" s="10"/>
      <c r="P49" s="10"/>
      <c r="Q49" s="14"/>
    </row>
    <row r="50" spans="3:17" x14ac:dyDescent="0.25">
      <c r="C50" s="41"/>
      <c r="D50" s="41"/>
      <c r="E50" s="8"/>
      <c r="H50" s="45" t="s">
        <v>20</v>
      </c>
      <c r="I50" s="45"/>
      <c r="J50" s="11">
        <v>7</v>
      </c>
      <c r="K50" s="11">
        <v>4</v>
      </c>
      <c r="L50" s="11"/>
      <c r="M50" s="11"/>
      <c r="N50" s="11"/>
      <c r="O50" s="11"/>
      <c r="P50" s="11"/>
      <c r="Q50" s="11"/>
    </row>
    <row r="51" spans="3:17" x14ac:dyDescent="0.25">
      <c r="C51" s="41"/>
      <c r="D51" s="41"/>
      <c r="E51" s="41"/>
      <c r="H51" s="45" t="s">
        <v>21</v>
      </c>
      <c r="I51" s="45"/>
      <c r="J51" s="11">
        <v>20</v>
      </c>
      <c r="K51" s="11">
        <v>20</v>
      </c>
      <c r="L51" s="11"/>
      <c r="M51" s="11"/>
      <c r="N51" s="11"/>
      <c r="O51" s="11"/>
      <c r="P51" s="11"/>
      <c r="Q51" s="11"/>
    </row>
    <row r="52" spans="3:17" x14ac:dyDescent="0.25">
      <c r="C52" s="41"/>
      <c r="D52" s="41"/>
      <c r="E52" s="1"/>
      <c r="H52" s="42" t="s">
        <v>16</v>
      </c>
      <c r="I52" s="42"/>
      <c r="J52" s="12">
        <f>J49/J51</f>
        <v>0.65</v>
      </c>
      <c r="K52" s="12">
        <f>K49/K51</f>
        <v>0.8</v>
      </c>
      <c r="L52" s="13"/>
      <c r="M52" s="13"/>
      <c r="N52" s="13"/>
      <c r="O52" s="13"/>
      <c r="P52" s="13"/>
      <c r="Q52" s="13"/>
    </row>
    <row r="53" spans="3:17" x14ac:dyDescent="0.25">
      <c r="C53" s="41"/>
      <c r="D53" s="41"/>
      <c r="E53" s="1"/>
      <c r="H53" s="42" t="s">
        <v>17</v>
      </c>
      <c r="I53" s="42"/>
      <c r="J53" s="12">
        <f>J50/J51</f>
        <v>0.35</v>
      </c>
      <c r="K53" s="12">
        <f>K50/K51</f>
        <v>0.2</v>
      </c>
      <c r="L53" s="13"/>
      <c r="M53" s="13"/>
      <c r="N53" s="13"/>
      <c r="O53" s="13"/>
      <c r="P53" s="13"/>
      <c r="Q53" s="13"/>
    </row>
    <row r="54" spans="3:17" x14ac:dyDescent="0.25">
      <c r="C54" s="41"/>
      <c r="D54" s="41"/>
      <c r="E54" s="8"/>
    </row>
    <row r="55" spans="3:17" x14ac:dyDescent="0.25">
      <c r="C55" s="1"/>
      <c r="D55" s="1"/>
      <c r="E55" s="8"/>
    </row>
    <row r="56" spans="3:17" x14ac:dyDescent="0.25">
      <c r="J56" s="43" t="s">
        <v>24</v>
      </c>
      <c r="K56" s="43"/>
      <c r="L56" s="43"/>
      <c r="M56" s="43"/>
      <c r="N56" s="43"/>
      <c r="O56" s="43"/>
      <c r="P56" s="43"/>
    </row>
    <row r="57" spans="3:17" x14ac:dyDescent="0.25">
      <c r="J57" s="44" t="s">
        <v>18</v>
      </c>
      <c r="K57" s="44"/>
      <c r="L57" s="44"/>
      <c r="M57" s="44"/>
      <c r="N57" s="44"/>
      <c r="O57" s="44"/>
      <c r="P57" s="44"/>
    </row>
  </sheetData>
  <mergeCells count="34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32:I32"/>
    <mergeCell ref="D45:I45"/>
    <mergeCell ref="D46:I46"/>
    <mergeCell ref="D47:I47"/>
    <mergeCell ref="D48:I48"/>
    <mergeCell ref="D44:I44"/>
    <mergeCell ref="D38:I38"/>
    <mergeCell ref="D39:I39"/>
    <mergeCell ref="D40:I40"/>
    <mergeCell ref="D41:I41"/>
    <mergeCell ref="D42:I42"/>
    <mergeCell ref="D43:I43"/>
    <mergeCell ref="C49:D49"/>
    <mergeCell ref="H49:I49"/>
    <mergeCell ref="C50:D50"/>
    <mergeCell ref="H50:I50"/>
    <mergeCell ref="C51:E51"/>
    <mergeCell ref="H51:I51"/>
    <mergeCell ref="J56:P56"/>
    <mergeCell ref="J57:P57"/>
    <mergeCell ref="C52:D52"/>
    <mergeCell ref="H52:I52"/>
    <mergeCell ref="C53:D53"/>
    <mergeCell ref="H53:I53"/>
    <mergeCell ref="C54:D5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52"/>
  <sheetViews>
    <sheetView tabSelected="1" topLeftCell="A23" zoomScale="80" zoomScaleNormal="80" workbookViewId="0">
      <selection activeCell="X17" sqref="X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1" x14ac:dyDescent="0.25">
      <c r="S1" s="1"/>
      <c r="T1" s="1"/>
      <c r="U1" s="1"/>
    </row>
    <row r="2" spans="2:21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  <c r="S2" s="1"/>
      <c r="T2" s="1"/>
      <c r="U2" s="1"/>
    </row>
    <row r="3" spans="2:21" x14ac:dyDescent="0.2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"/>
      <c r="R3" s="1"/>
      <c r="S3" s="1"/>
      <c r="T3" s="1"/>
      <c r="U3" s="1"/>
    </row>
    <row r="4" spans="2:21" x14ac:dyDescent="0.25">
      <c r="C4" t="s">
        <v>0</v>
      </c>
      <c r="D4" s="60" t="s">
        <v>170</v>
      </c>
      <c r="E4" s="60"/>
      <c r="F4" s="60"/>
      <c r="G4" s="60"/>
      <c r="I4" t="s">
        <v>1</v>
      </c>
      <c r="J4" s="55" t="s">
        <v>66</v>
      </c>
      <c r="K4" s="55"/>
      <c r="M4" t="s">
        <v>2</v>
      </c>
      <c r="N4" s="61">
        <v>45616</v>
      </c>
      <c r="O4" s="61"/>
      <c r="S4" s="1"/>
      <c r="T4" s="1"/>
      <c r="U4" s="1"/>
    </row>
    <row r="5" spans="2:21" ht="6.75" customHeight="1" x14ac:dyDescent="0.25">
      <c r="D5" s="5"/>
      <c r="E5" s="5"/>
      <c r="F5" s="5"/>
      <c r="G5" s="5"/>
      <c r="S5" s="1"/>
      <c r="T5" s="1"/>
      <c r="U5" s="1"/>
    </row>
    <row r="6" spans="2:21" x14ac:dyDescent="0.25">
      <c r="C6" t="s">
        <v>3</v>
      </c>
      <c r="D6" s="55" t="s">
        <v>64</v>
      </c>
      <c r="E6" s="55"/>
      <c r="F6" s="55"/>
      <c r="G6" s="55"/>
      <c r="I6" s="41" t="s">
        <v>22</v>
      </c>
      <c r="J6" s="41"/>
      <c r="K6" s="56" t="s">
        <v>24</v>
      </c>
      <c r="L6" s="56"/>
      <c r="M6" s="56"/>
      <c r="N6" s="56"/>
      <c r="O6" s="56"/>
      <c r="P6" s="56"/>
      <c r="S6" s="1"/>
      <c r="T6" s="1"/>
      <c r="U6" s="1"/>
    </row>
    <row r="7" spans="2:21" ht="11.25" customHeight="1" x14ac:dyDescent="0.25">
      <c r="S7" s="1"/>
      <c r="T7" s="1"/>
      <c r="U7" s="1"/>
    </row>
    <row r="8" spans="2:21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</row>
    <row r="9" spans="2:21" x14ac:dyDescent="0.25">
      <c r="B9" s="4">
        <v>1</v>
      </c>
      <c r="C9" s="85" t="s">
        <v>183</v>
      </c>
      <c r="D9" s="79" t="s">
        <v>182</v>
      </c>
      <c r="E9" s="79"/>
      <c r="F9" s="79"/>
      <c r="G9" s="79"/>
      <c r="H9" s="79"/>
      <c r="I9" s="80"/>
      <c r="J9" s="4" t="s">
        <v>61</v>
      </c>
      <c r="K9" s="4" t="s">
        <v>61</v>
      </c>
      <c r="L9" s="4" t="s">
        <v>61</v>
      </c>
      <c r="M9" s="4"/>
      <c r="N9" s="4"/>
      <c r="O9" s="4"/>
      <c r="P9" s="4"/>
      <c r="Q9" s="16">
        <f t="shared" ref="Q9:Q24" si="0">SUM(J9:N9)/5</f>
        <v>0</v>
      </c>
      <c r="S9" s="74"/>
      <c r="T9" s="74"/>
      <c r="U9" s="74"/>
    </row>
    <row r="10" spans="2:21" x14ac:dyDescent="0.25">
      <c r="B10" s="4">
        <v>2</v>
      </c>
      <c r="C10" s="86" t="s">
        <v>184</v>
      </c>
      <c r="D10" s="81" t="s">
        <v>185</v>
      </c>
      <c r="E10" s="81"/>
      <c r="F10" s="81"/>
      <c r="G10" s="81"/>
      <c r="H10" s="81"/>
      <c r="I10" s="82"/>
      <c r="J10" s="4" t="s">
        <v>61</v>
      </c>
      <c r="K10" s="4" t="s">
        <v>61</v>
      </c>
      <c r="L10" s="4" t="s">
        <v>61</v>
      </c>
      <c r="M10" s="4"/>
      <c r="N10" s="4"/>
      <c r="O10" s="4"/>
      <c r="P10" s="4"/>
      <c r="Q10" s="16">
        <f t="shared" si="0"/>
        <v>0</v>
      </c>
      <c r="S10" s="74"/>
      <c r="T10" s="74"/>
      <c r="U10" s="74"/>
    </row>
    <row r="11" spans="2:21" x14ac:dyDescent="0.25">
      <c r="B11" s="24">
        <v>3</v>
      </c>
      <c r="C11" s="89" t="s">
        <v>27</v>
      </c>
      <c r="D11" s="32" t="s">
        <v>28</v>
      </c>
      <c r="E11" s="33"/>
      <c r="F11" s="33"/>
      <c r="G11" s="33"/>
      <c r="H11" s="90"/>
      <c r="I11" s="87"/>
      <c r="J11" s="4">
        <v>85</v>
      </c>
      <c r="K11" s="21">
        <v>90</v>
      </c>
      <c r="L11" s="4">
        <v>85</v>
      </c>
      <c r="M11" s="4"/>
      <c r="N11" s="4"/>
      <c r="O11" s="4"/>
      <c r="P11" s="4"/>
      <c r="Q11" s="16">
        <f t="shared" si="0"/>
        <v>52</v>
      </c>
      <c r="S11" s="74"/>
      <c r="T11" s="74"/>
      <c r="U11" s="93"/>
    </row>
    <row r="12" spans="2:21" x14ac:dyDescent="0.25">
      <c r="B12" s="24">
        <v>4</v>
      </c>
      <c r="C12" s="89" t="s">
        <v>29</v>
      </c>
      <c r="D12" s="87" t="s">
        <v>30</v>
      </c>
      <c r="E12" s="33"/>
      <c r="F12" s="33"/>
      <c r="G12" s="90"/>
      <c r="H12" s="91"/>
      <c r="I12" s="87"/>
      <c r="J12" s="4">
        <v>80</v>
      </c>
      <c r="K12" s="21">
        <v>90</v>
      </c>
      <c r="L12" s="4">
        <v>85</v>
      </c>
      <c r="M12" s="4"/>
      <c r="N12" s="4"/>
      <c r="O12" s="4"/>
      <c r="P12" s="4"/>
      <c r="Q12" s="16">
        <f t="shared" si="0"/>
        <v>51</v>
      </c>
      <c r="S12" s="74"/>
      <c r="T12" s="74"/>
      <c r="U12" s="93"/>
    </row>
    <row r="13" spans="2:21" x14ac:dyDescent="0.25">
      <c r="B13" s="24">
        <v>5</v>
      </c>
      <c r="C13" s="89" t="s">
        <v>31</v>
      </c>
      <c r="D13" s="87" t="s">
        <v>32</v>
      </c>
      <c r="E13" s="33"/>
      <c r="F13" s="33"/>
      <c r="G13" s="90"/>
      <c r="H13" s="91"/>
      <c r="I13" s="87"/>
      <c r="J13" s="4">
        <v>70</v>
      </c>
      <c r="K13" s="21" t="s">
        <v>61</v>
      </c>
      <c r="L13" s="4" t="s">
        <v>61</v>
      </c>
      <c r="M13" s="4"/>
      <c r="N13" s="4"/>
      <c r="O13" s="4"/>
      <c r="P13" s="4"/>
      <c r="Q13" s="16">
        <f t="shared" si="0"/>
        <v>14</v>
      </c>
      <c r="S13" s="74"/>
      <c r="T13" s="74"/>
      <c r="U13" s="93"/>
    </row>
    <row r="14" spans="2:21" x14ac:dyDescent="0.25">
      <c r="B14" s="24">
        <v>6</v>
      </c>
      <c r="C14" s="89" t="s">
        <v>186</v>
      </c>
      <c r="D14" s="83" t="s">
        <v>187</v>
      </c>
      <c r="E14" s="83"/>
      <c r="F14" s="83"/>
      <c r="G14" s="83"/>
      <c r="H14" s="83"/>
      <c r="I14" s="84"/>
      <c r="J14" s="4" t="s">
        <v>61</v>
      </c>
      <c r="K14" s="21" t="s">
        <v>61</v>
      </c>
      <c r="L14" s="4" t="s">
        <v>61</v>
      </c>
      <c r="M14" s="4"/>
      <c r="N14" s="4"/>
      <c r="O14" s="4"/>
      <c r="P14" s="4"/>
      <c r="Q14" s="16">
        <f t="shared" si="0"/>
        <v>0</v>
      </c>
      <c r="S14" s="74"/>
      <c r="T14" s="74"/>
      <c r="U14" s="93"/>
    </row>
    <row r="15" spans="2:21" x14ac:dyDescent="0.25">
      <c r="B15" s="24">
        <v>7</v>
      </c>
      <c r="C15" s="89" t="s">
        <v>33</v>
      </c>
      <c r="D15" s="87" t="s">
        <v>34</v>
      </c>
      <c r="E15" s="33"/>
      <c r="F15" s="33"/>
      <c r="G15" s="90"/>
      <c r="H15" s="91"/>
      <c r="I15" s="87"/>
      <c r="J15" s="4">
        <v>80</v>
      </c>
      <c r="K15" s="21">
        <v>87</v>
      </c>
      <c r="L15" s="4">
        <v>80</v>
      </c>
      <c r="M15" s="4"/>
      <c r="N15" s="4"/>
      <c r="O15" s="4"/>
      <c r="P15" s="4"/>
      <c r="Q15" s="16">
        <f t="shared" si="0"/>
        <v>49.4</v>
      </c>
      <c r="S15" s="74"/>
      <c r="T15" s="74"/>
      <c r="U15" s="93"/>
    </row>
    <row r="16" spans="2:21" x14ac:dyDescent="0.25">
      <c r="B16" s="24">
        <v>8</v>
      </c>
      <c r="C16" s="89" t="s">
        <v>39</v>
      </c>
      <c r="D16" s="32" t="s">
        <v>40</v>
      </c>
      <c r="E16" s="33"/>
      <c r="F16" s="33"/>
      <c r="G16" s="33"/>
      <c r="H16" s="90"/>
      <c r="I16" s="87"/>
      <c r="J16" s="4">
        <v>75</v>
      </c>
      <c r="K16" s="21">
        <v>73</v>
      </c>
      <c r="L16" s="4">
        <v>90</v>
      </c>
      <c r="M16" s="4"/>
      <c r="N16" s="4"/>
      <c r="O16" s="4"/>
      <c r="P16" s="4"/>
      <c r="Q16" s="16">
        <f t="shared" si="0"/>
        <v>47.6</v>
      </c>
      <c r="S16" s="74"/>
      <c r="T16" s="74"/>
      <c r="U16" s="93"/>
    </row>
    <row r="17" spans="2:21" x14ac:dyDescent="0.25">
      <c r="B17" s="24">
        <v>9</v>
      </c>
      <c r="C17" s="89" t="s">
        <v>41</v>
      </c>
      <c r="D17" s="87" t="s">
        <v>42</v>
      </c>
      <c r="E17" s="33"/>
      <c r="F17" s="33"/>
      <c r="G17" s="90"/>
      <c r="H17" s="91"/>
      <c r="I17" s="87"/>
      <c r="J17" s="4">
        <v>85</v>
      </c>
      <c r="K17" s="21">
        <v>73</v>
      </c>
      <c r="L17" s="4">
        <v>80</v>
      </c>
      <c r="M17" s="4"/>
      <c r="N17" s="4"/>
      <c r="O17" s="4"/>
      <c r="P17" s="4"/>
      <c r="Q17" s="16">
        <f t="shared" si="0"/>
        <v>47.6</v>
      </c>
      <c r="S17" s="74"/>
      <c r="T17" s="74"/>
      <c r="U17" s="93"/>
    </row>
    <row r="18" spans="2:21" x14ac:dyDescent="0.25">
      <c r="B18" s="24">
        <v>10</v>
      </c>
      <c r="C18" s="89" t="s">
        <v>43</v>
      </c>
      <c r="D18" s="32" t="s">
        <v>44</v>
      </c>
      <c r="E18" s="33"/>
      <c r="F18" s="33"/>
      <c r="G18" s="90"/>
      <c r="H18" s="91"/>
      <c r="I18" s="87"/>
      <c r="J18" s="4">
        <v>80</v>
      </c>
      <c r="K18" s="21">
        <v>90</v>
      </c>
      <c r="L18" s="4">
        <v>85</v>
      </c>
      <c r="M18" s="4"/>
      <c r="N18" s="4"/>
      <c r="O18" s="4"/>
      <c r="P18" s="4"/>
      <c r="Q18" s="16">
        <f t="shared" si="0"/>
        <v>51</v>
      </c>
      <c r="S18" s="74"/>
      <c r="T18" s="74"/>
      <c r="U18" s="93"/>
    </row>
    <row r="19" spans="2:21" x14ac:dyDescent="0.25">
      <c r="B19" s="24">
        <v>11</v>
      </c>
      <c r="C19" s="89" t="s">
        <v>45</v>
      </c>
      <c r="D19" s="87" t="s">
        <v>46</v>
      </c>
      <c r="E19" s="33"/>
      <c r="F19" s="33"/>
      <c r="G19" s="90"/>
      <c r="H19" s="91"/>
      <c r="I19" s="87"/>
      <c r="J19" s="4">
        <v>75</v>
      </c>
      <c r="K19" s="21">
        <v>90</v>
      </c>
      <c r="L19" s="4">
        <v>85</v>
      </c>
      <c r="M19" s="4"/>
      <c r="N19" s="4"/>
      <c r="O19" s="4"/>
      <c r="P19" s="4"/>
      <c r="Q19" s="16">
        <f t="shared" si="0"/>
        <v>50</v>
      </c>
      <c r="S19" s="74"/>
      <c r="T19" s="74"/>
      <c r="U19" s="93"/>
    </row>
    <row r="20" spans="2:21" x14ac:dyDescent="0.25">
      <c r="B20" s="24">
        <v>12</v>
      </c>
      <c r="C20" s="89" t="s">
        <v>47</v>
      </c>
      <c r="D20" s="87" t="s">
        <v>48</v>
      </c>
      <c r="E20" s="33"/>
      <c r="F20" s="33"/>
      <c r="G20" s="90"/>
      <c r="H20" s="91"/>
      <c r="I20" s="87"/>
      <c r="J20" s="4">
        <v>70</v>
      </c>
      <c r="K20" s="21">
        <v>90</v>
      </c>
      <c r="L20" s="4">
        <v>70</v>
      </c>
      <c r="M20" s="4"/>
      <c r="N20" s="4"/>
      <c r="O20" s="4"/>
      <c r="P20" s="4"/>
      <c r="Q20" s="16">
        <f t="shared" si="0"/>
        <v>46</v>
      </c>
      <c r="S20" s="74"/>
      <c r="T20" s="74"/>
      <c r="U20" s="93"/>
    </row>
    <row r="21" spans="2:21" x14ac:dyDescent="0.25">
      <c r="B21" s="24">
        <v>13</v>
      </c>
      <c r="C21" s="89" t="s">
        <v>49</v>
      </c>
      <c r="D21" s="87" t="s">
        <v>50</v>
      </c>
      <c r="E21" s="33"/>
      <c r="F21" s="33"/>
      <c r="G21" s="90"/>
      <c r="H21" s="91"/>
      <c r="I21" s="87"/>
      <c r="J21" s="4">
        <v>75</v>
      </c>
      <c r="K21" s="21">
        <v>90</v>
      </c>
      <c r="L21" s="4">
        <v>75</v>
      </c>
      <c r="M21" s="4"/>
      <c r="N21" s="4"/>
      <c r="O21" s="4"/>
      <c r="P21" s="4"/>
      <c r="Q21" s="16">
        <f t="shared" si="0"/>
        <v>48</v>
      </c>
      <c r="S21" s="74"/>
      <c r="T21" s="74"/>
      <c r="U21" s="93"/>
    </row>
    <row r="22" spans="2:21" x14ac:dyDescent="0.25">
      <c r="B22" s="24">
        <v>14</v>
      </c>
      <c r="C22" s="89" t="s">
        <v>55</v>
      </c>
      <c r="D22" s="92" t="s">
        <v>56</v>
      </c>
      <c r="E22" s="33"/>
      <c r="F22" s="90"/>
      <c r="G22" s="91"/>
      <c r="H22" s="91"/>
      <c r="I22" s="87"/>
      <c r="J22" s="4">
        <v>80</v>
      </c>
      <c r="K22" s="21">
        <v>90</v>
      </c>
      <c r="L22" s="4">
        <v>90</v>
      </c>
      <c r="M22" s="4"/>
      <c r="N22" s="4"/>
      <c r="O22" s="4"/>
      <c r="P22" s="4"/>
      <c r="Q22" s="16">
        <f t="shared" si="0"/>
        <v>52</v>
      </c>
      <c r="S22" s="74"/>
      <c r="T22" s="74"/>
      <c r="U22" s="93"/>
    </row>
    <row r="23" spans="2:21" x14ac:dyDescent="0.25">
      <c r="B23" s="24">
        <v>15</v>
      </c>
      <c r="C23" s="89" t="s">
        <v>57</v>
      </c>
      <c r="D23" s="87" t="s">
        <v>58</v>
      </c>
      <c r="E23" s="33"/>
      <c r="F23" s="33"/>
      <c r="G23" s="90"/>
      <c r="H23" s="91"/>
      <c r="I23" s="87"/>
      <c r="J23" s="4">
        <v>70</v>
      </c>
      <c r="K23" s="21">
        <v>90</v>
      </c>
      <c r="L23" s="4" t="s">
        <v>61</v>
      </c>
      <c r="M23" s="4"/>
      <c r="N23" s="4"/>
      <c r="O23" s="4"/>
      <c r="P23" s="4"/>
      <c r="Q23" s="16">
        <f t="shared" si="0"/>
        <v>32</v>
      </c>
      <c r="S23" s="74"/>
      <c r="T23" s="74"/>
      <c r="U23" s="93"/>
    </row>
    <row r="24" spans="2:21" x14ac:dyDescent="0.25">
      <c r="B24" s="24">
        <v>16</v>
      </c>
      <c r="C24" s="88" t="s">
        <v>59</v>
      </c>
      <c r="D24" s="28" t="s">
        <v>60</v>
      </c>
      <c r="E24" s="23"/>
      <c r="F24" s="23"/>
      <c r="G24" s="23"/>
      <c r="H24" s="34"/>
      <c r="I24" s="28"/>
      <c r="J24" s="4">
        <v>80</v>
      </c>
      <c r="K24" s="21">
        <v>90</v>
      </c>
      <c r="L24" s="4">
        <v>80</v>
      </c>
      <c r="M24" s="4"/>
      <c r="N24" s="4"/>
      <c r="O24" s="4"/>
      <c r="P24" s="4"/>
      <c r="Q24" s="16">
        <f t="shared" si="0"/>
        <v>50</v>
      </c>
      <c r="S24" s="74"/>
      <c r="T24" s="74"/>
      <c r="U24" s="93"/>
    </row>
    <row r="25" spans="2:21" x14ac:dyDescent="0.25">
      <c r="B25" s="24"/>
      <c r="C25" s="88"/>
      <c r="D25" s="52"/>
      <c r="E25" s="68"/>
      <c r="F25" s="68"/>
      <c r="G25" s="68"/>
      <c r="H25" s="68"/>
      <c r="I25" s="68"/>
      <c r="J25" s="4"/>
      <c r="K25" s="21"/>
      <c r="L25" s="4"/>
      <c r="M25" s="4"/>
      <c r="N25" s="4"/>
      <c r="O25" s="4"/>
      <c r="P25" s="4"/>
      <c r="Q25" s="16"/>
      <c r="S25" s="74"/>
      <c r="T25" s="69"/>
      <c r="U25" s="69"/>
    </row>
    <row r="26" spans="2:21" x14ac:dyDescent="0.25">
      <c r="B26" s="6">
        <f t="shared" ref="B26:B43" si="1">B25+1</f>
        <v>1</v>
      </c>
      <c r="C26" s="30"/>
      <c r="D26" s="46"/>
      <c r="E26" s="46"/>
      <c r="F26" s="46"/>
      <c r="G26" s="46"/>
      <c r="H26" s="46"/>
      <c r="I26" s="46"/>
      <c r="J26" s="4"/>
      <c r="K26" s="4"/>
      <c r="L26" s="4"/>
      <c r="M26" s="4"/>
      <c r="N26" s="4"/>
      <c r="O26" s="4"/>
      <c r="P26" s="4"/>
      <c r="Q26" s="16"/>
    </row>
    <row r="27" spans="2:21" x14ac:dyDescent="0.25">
      <c r="B27" s="6">
        <f t="shared" si="1"/>
        <v>2</v>
      </c>
      <c r="C27" s="6"/>
      <c r="D27" s="46"/>
      <c r="E27" s="46"/>
      <c r="F27" s="46"/>
      <c r="G27" s="46"/>
      <c r="H27" s="46"/>
      <c r="I27" s="46"/>
      <c r="J27" s="4"/>
      <c r="K27" s="4"/>
      <c r="L27" s="4"/>
      <c r="M27" s="4"/>
      <c r="N27" s="4"/>
      <c r="O27" s="4"/>
      <c r="P27" s="4"/>
      <c r="Q27" s="16"/>
    </row>
    <row r="28" spans="2:21" x14ac:dyDescent="0.25">
      <c r="B28" s="6">
        <f t="shared" si="1"/>
        <v>3</v>
      </c>
      <c r="C28" s="6"/>
      <c r="D28" s="46"/>
      <c r="E28" s="46"/>
      <c r="F28" s="46"/>
      <c r="G28" s="46"/>
      <c r="H28" s="46"/>
      <c r="I28" s="46"/>
      <c r="J28" s="4"/>
      <c r="K28" s="4"/>
      <c r="L28" s="4"/>
      <c r="M28" s="4"/>
      <c r="N28" s="4"/>
      <c r="O28" s="4"/>
      <c r="P28" s="4"/>
      <c r="Q28" s="16"/>
    </row>
    <row r="29" spans="2:21" x14ac:dyDescent="0.25">
      <c r="B29" s="6">
        <f t="shared" si="1"/>
        <v>4</v>
      </c>
      <c r="C29" s="6"/>
      <c r="D29" s="46"/>
      <c r="E29" s="46"/>
      <c r="F29" s="46"/>
      <c r="G29" s="46"/>
      <c r="H29" s="46"/>
      <c r="I29" s="46"/>
      <c r="J29" s="4"/>
      <c r="K29" s="4"/>
      <c r="L29" s="4"/>
      <c r="M29" s="4"/>
      <c r="N29" s="4"/>
      <c r="O29" s="4"/>
      <c r="P29" s="4"/>
      <c r="Q29" s="16"/>
    </row>
    <row r="30" spans="2:21" x14ac:dyDescent="0.25">
      <c r="B30" s="6">
        <f t="shared" si="1"/>
        <v>5</v>
      </c>
      <c r="C30" s="6"/>
      <c r="D30" s="46"/>
      <c r="E30" s="46"/>
      <c r="F30" s="46"/>
      <c r="G30" s="46"/>
      <c r="H30" s="46"/>
      <c r="I30" s="46"/>
      <c r="J30" s="4"/>
      <c r="K30" s="4"/>
      <c r="L30" s="4"/>
      <c r="M30" s="4"/>
      <c r="N30" s="4"/>
      <c r="O30" s="4"/>
      <c r="P30" s="4"/>
      <c r="Q30" s="16"/>
    </row>
    <row r="31" spans="2:21" x14ac:dyDescent="0.25">
      <c r="B31" s="6">
        <f t="shared" si="1"/>
        <v>6</v>
      </c>
      <c r="C31" s="6"/>
      <c r="D31" s="46"/>
      <c r="E31" s="46"/>
      <c r="F31" s="46"/>
      <c r="G31" s="46"/>
      <c r="H31" s="46"/>
      <c r="I31" s="46"/>
      <c r="J31" s="4"/>
      <c r="K31" s="4"/>
      <c r="L31" s="4"/>
      <c r="M31" s="4"/>
      <c r="N31" s="4"/>
      <c r="O31" s="4"/>
      <c r="P31" s="4"/>
      <c r="Q31" s="16"/>
    </row>
    <row r="32" spans="2:21" x14ac:dyDescent="0.25">
      <c r="B32" s="6">
        <f t="shared" si="1"/>
        <v>7</v>
      </c>
      <c r="C32" s="6"/>
      <c r="D32" s="46"/>
      <c r="E32" s="46"/>
      <c r="F32" s="46"/>
      <c r="G32" s="46"/>
      <c r="H32" s="46"/>
      <c r="I32" s="46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>
        <f t="shared" si="1"/>
        <v>8</v>
      </c>
      <c r="C33" s="6"/>
      <c r="D33" s="46"/>
      <c r="E33" s="46"/>
      <c r="F33" s="46"/>
      <c r="G33" s="46"/>
      <c r="H33" s="46"/>
      <c r="I33" s="46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1"/>
        <v>9</v>
      </c>
      <c r="C34" s="6"/>
      <c r="D34" s="46"/>
      <c r="E34" s="46"/>
      <c r="F34" s="46"/>
      <c r="G34" s="46"/>
      <c r="H34" s="46"/>
      <c r="I34" s="46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1"/>
        <v>10</v>
      </c>
      <c r="C35" s="7"/>
      <c r="D35" s="46"/>
      <c r="E35" s="46"/>
      <c r="F35" s="46"/>
      <c r="G35" s="46"/>
      <c r="H35" s="46"/>
      <c r="I35" s="46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1"/>
        <v>11</v>
      </c>
      <c r="C36" s="7"/>
      <c r="D36" s="46"/>
      <c r="E36" s="46"/>
      <c r="F36" s="46"/>
      <c r="G36" s="46"/>
      <c r="H36" s="46"/>
      <c r="I36" s="46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1"/>
        <v>12</v>
      </c>
      <c r="C37" s="7"/>
      <c r="D37" s="46"/>
      <c r="E37" s="46"/>
      <c r="F37" s="46"/>
      <c r="G37" s="46"/>
      <c r="H37" s="46"/>
      <c r="I37" s="46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1"/>
        <v>13</v>
      </c>
      <c r="C38" s="7"/>
      <c r="D38" s="46"/>
      <c r="E38" s="46"/>
      <c r="F38" s="46"/>
      <c r="G38" s="46"/>
      <c r="H38" s="46"/>
      <c r="I38" s="46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1"/>
        <v>14</v>
      </c>
      <c r="C39" s="7"/>
      <c r="D39" s="46"/>
      <c r="E39" s="46"/>
      <c r="F39" s="46"/>
      <c r="G39" s="46"/>
      <c r="H39" s="46"/>
      <c r="I39" s="46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1"/>
        <v>15</v>
      </c>
      <c r="C40" s="7"/>
      <c r="D40" s="46"/>
      <c r="E40" s="46"/>
      <c r="F40" s="46"/>
      <c r="G40" s="46"/>
      <c r="H40" s="46"/>
      <c r="I40" s="46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1"/>
        <v>16</v>
      </c>
      <c r="C41" s="7"/>
      <c r="D41" s="46"/>
      <c r="E41" s="46"/>
      <c r="F41" s="46"/>
      <c r="G41" s="46"/>
      <c r="H41" s="46"/>
      <c r="I41" s="46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1"/>
        <v>17</v>
      </c>
      <c r="C42" s="7"/>
      <c r="D42" s="46"/>
      <c r="E42" s="46"/>
      <c r="F42" s="46"/>
      <c r="G42" s="46"/>
      <c r="H42" s="46"/>
      <c r="I42" s="46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1"/>
        <v>18</v>
      </c>
      <c r="C43" s="3"/>
      <c r="D43" s="47"/>
      <c r="E43" s="48"/>
      <c r="F43" s="48"/>
      <c r="G43" s="48"/>
      <c r="H43" s="48"/>
      <c r="I43" s="49"/>
      <c r="J43" s="3"/>
      <c r="K43" s="3"/>
      <c r="L43" s="3"/>
      <c r="M43" s="3"/>
      <c r="N43" s="3"/>
      <c r="O43" s="3"/>
      <c r="P43" s="3"/>
      <c r="Q43" s="16"/>
    </row>
    <row r="44" spans="2:17" x14ac:dyDescent="0.25">
      <c r="C44" s="41"/>
      <c r="D44" s="41"/>
      <c r="E44" s="1"/>
      <c r="H44" s="50" t="s">
        <v>19</v>
      </c>
      <c r="I44" s="50"/>
      <c r="J44" s="10">
        <f>COUNTIF(J11:J43,"&gt;=70")</f>
        <v>13</v>
      </c>
      <c r="K44" s="10">
        <v>12</v>
      </c>
      <c r="L44" s="10">
        <v>11</v>
      </c>
      <c r="M44" s="10"/>
      <c r="N44" s="10"/>
      <c r="O44" s="10"/>
      <c r="P44" s="10"/>
      <c r="Q44" s="14"/>
    </row>
    <row r="45" spans="2:17" x14ac:dyDescent="0.25">
      <c r="C45" s="41"/>
      <c r="D45" s="41"/>
      <c r="E45" s="8"/>
      <c r="H45" s="45" t="s">
        <v>20</v>
      </c>
      <c r="I45" s="45"/>
      <c r="J45" s="11">
        <v>3</v>
      </c>
      <c r="K45" s="11">
        <v>4</v>
      </c>
      <c r="L45" s="11">
        <v>5</v>
      </c>
      <c r="M45" s="11"/>
      <c r="N45" s="11"/>
      <c r="O45" s="11"/>
      <c r="P45" s="11"/>
      <c r="Q45" s="11"/>
    </row>
    <row r="46" spans="2:17" x14ac:dyDescent="0.25">
      <c r="C46" s="41"/>
      <c r="D46" s="41"/>
      <c r="E46" s="41"/>
      <c r="H46" s="45" t="s">
        <v>21</v>
      </c>
      <c r="I46" s="45"/>
      <c r="J46" s="11">
        <v>16</v>
      </c>
      <c r="K46" s="11">
        <v>16</v>
      </c>
      <c r="L46" s="11">
        <v>16</v>
      </c>
      <c r="M46" s="11"/>
      <c r="N46" s="11"/>
      <c r="O46" s="11"/>
      <c r="P46" s="11"/>
      <c r="Q46" s="11"/>
    </row>
    <row r="47" spans="2:17" x14ac:dyDescent="0.25">
      <c r="C47" s="41"/>
      <c r="D47" s="41"/>
      <c r="E47" s="1"/>
      <c r="H47" s="42" t="s">
        <v>16</v>
      </c>
      <c r="I47" s="42"/>
      <c r="J47" s="12">
        <f>J44/J46</f>
        <v>0.8125</v>
      </c>
      <c r="K47" s="13">
        <v>0.75</v>
      </c>
      <c r="L47" s="13">
        <v>0.69</v>
      </c>
      <c r="M47" s="13"/>
      <c r="N47" s="13"/>
      <c r="O47" s="13"/>
      <c r="P47" s="13"/>
      <c r="Q47" s="13"/>
    </row>
    <row r="48" spans="2:17" x14ac:dyDescent="0.25">
      <c r="C48" s="41"/>
      <c r="D48" s="41"/>
      <c r="E48" s="1"/>
      <c r="H48" s="42" t="s">
        <v>17</v>
      </c>
      <c r="I48" s="42"/>
      <c r="J48" s="12">
        <f>J45/J46</f>
        <v>0.1875</v>
      </c>
      <c r="K48" s="12">
        <v>0.25</v>
      </c>
      <c r="L48" s="12">
        <v>0.31</v>
      </c>
      <c r="M48" s="13"/>
      <c r="N48" s="13"/>
      <c r="O48" s="13"/>
      <c r="P48" s="13"/>
      <c r="Q48" s="13"/>
    </row>
    <row r="49" spans="3:16" x14ac:dyDescent="0.25">
      <c r="C49" s="41"/>
      <c r="D49" s="41"/>
      <c r="E49" s="8"/>
    </row>
    <row r="50" spans="3:16" x14ac:dyDescent="0.25">
      <c r="C50" s="1"/>
      <c r="D50" s="1"/>
      <c r="E50" s="8"/>
    </row>
    <row r="51" spans="3:16" x14ac:dyDescent="0.25">
      <c r="J51" s="43" t="s">
        <v>24</v>
      </c>
      <c r="K51" s="43"/>
      <c r="L51" s="43"/>
      <c r="M51" s="43"/>
      <c r="N51" s="43"/>
      <c r="O51" s="43"/>
      <c r="P51" s="43"/>
    </row>
    <row r="52" spans="3:16" x14ac:dyDescent="0.25">
      <c r="J52" s="44" t="s">
        <v>18</v>
      </c>
      <c r="K52" s="44"/>
      <c r="L52" s="44"/>
      <c r="M52" s="44"/>
      <c r="N52" s="44"/>
      <c r="O52" s="44"/>
      <c r="P52" s="44"/>
    </row>
  </sheetData>
  <mergeCells count="44">
    <mergeCell ref="D27:I27"/>
    <mergeCell ref="D25:I25"/>
    <mergeCell ref="D26:I2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4:I14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0:I40"/>
    <mergeCell ref="D41:I41"/>
    <mergeCell ref="D42:I42"/>
    <mergeCell ref="D43:I43"/>
    <mergeCell ref="C44:D44"/>
    <mergeCell ref="H44:I44"/>
    <mergeCell ref="C45:D45"/>
    <mergeCell ref="H45:I45"/>
    <mergeCell ref="C46:E46"/>
    <mergeCell ref="H46:I46"/>
    <mergeCell ref="C47:D47"/>
    <mergeCell ref="H47:I47"/>
    <mergeCell ref="C48:D48"/>
    <mergeCell ref="H48:I48"/>
    <mergeCell ref="C49:D49"/>
    <mergeCell ref="J51:P51"/>
    <mergeCell ref="J52:P5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Cálculo Diferencial</vt:lpstr>
      <vt:lpstr>FENÓMENOS DE TRANSPORTE 506 - A</vt:lpstr>
      <vt:lpstr>Fenómenos de Transporte 506-B</vt:lpstr>
      <vt:lpstr>FISICOQUIMICA II 506-B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Montoya</cp:lastModifiedBy>
  <cp:lastPrinted>2023-07-04T22:20:18Z</cp:lastPrinted>
  <dcterms:created xsi:type="dcterms:W3CDTF">2023-03-14T19:16:59Z</dcterms:created>
  <dcterms:modified xsi:type="dcterms:W3CDTF">2024-11-25T04:50:28Z</dcterms:modified>
</cp:coreProperties>
</file>