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O\Documents\REPORTE AGOSTO-DICIEMBRE 2024\ESCOLARIZADO\"/>
    </mc:Choice>
  </mc:AlternateContent>
  <bookViews>
    <workbookView xWindow="0" yWindow="0" windowWidth="19200" windowHeight="7550" activeTab="4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8" i="10" l="1"/>
  <c r="N28" i="10"/>
  <c r="N28" i="25" l="1"/>
  <c r="M28" i="25"/>
  <c r="K28" i="25"/>
  <c r="G28" i="25"/>
  <c r="F28" i="25"/>
  <c r="E18" i="25"/>
  <c r="J18" i="25" s="1"/>
  <c r="D18" i="25"/>
  <c r="C18" i="25"/>
  <c r="A18" i="25"/>
  <c r="E17" i="25"/>
  <c r="J17" i="25" s="1"/>
  <c r="D17" i="25"/>
  <c r="C17" i="25"/>
  <c r="A17" i="25"/>
  <c r="E16" i="25"/>
  <c r="J16" i="25" s="1"/>
  <c r="D16" i="25"/>
  <c r="C16" i="25"/>
  <c r="A16" i="25"/>
  <c r="E15" i="25"/>
  <c r="J15" i="25" s="1"/>
  <c r="D15" i="25"/>
  <c r="C15" i="25"/>
  <c r="A15" i="25"/>
  <c r="E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8" i="24"/>
  <c r="J18" i="24" s="1"/>
  <c r="D18" i="24"/>
  <c r="C18" i="24"/>
  <c r="A18" i="24"/>
  <c r="E17" i="24"/>
  <c r="J17" i="24" s="1"/>
  <c r="D17" i="24"/>
  <c r="C17" i="24"/>
  <c r="A17" i="24"/>
  <c r="E16" i="24"/>
  <c r="J16" i="24" s="1"/>
  <c r="D16" i="24"/>
  <c r="C16" i="24"/>
  <c r="A16" i="24"/>
  <c r="E15" i="24"/>
  <c r="J15" i="24" s="1"/>
  <c r="D15" i="24"/>
  <c r="A15" i="24"/>
  <c r="E14" i="24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8" i="23"/>
  <c r="J18" i="23" s="1"/>
  <c r="D18" i="23"/>
  <c r="C18" i="23"/>
  <c r="A18" i="23"/>
  <c r="E17" i="23"/>
  <c r="J17" i="23" s="1"/>
  <c r="D17" i="23"/>
  <c r="C17" i="23"/>
  <c r="A17" i="23"/>
  <c r="E16" i="23"/>
  <c r="J16" i="23" s="1"/>
  <c r="D16" i="23"/>
  <c r="C16" i="23"/>
  <c r="A16" i="23"/>
  <c r="E15" i="23"/>
  <c r="J15" i="23" s="1"/>
  <c r="D15" i="23"/>
  <c r="C15" i="23"/>
  <c r="A15" i="23"/>
  <c r="E14" i="23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A18" i="22"/>
  <c r="C18" i="22"/>
  <c r="D18" i="22"/>
  <c r="E18" i="22"/>
  <c r="L18" i="22" s="1"/>
  <c r="C14" i="22"/>
  <c r="D14" i="22"/>
  <c r="E14" i="22"/>
  <c r="A14" i="22"/>
  <c r="B10" i="22"/>
  <c r="B37" i="22" s="1"/>
  <c r="L8" i="22"/>
  <c r="H8" i="22"/>
  <c r="E8" i="22"/>
  <c r="N28" i="22"/>
  <c r="M28" i="22"/>
  <c r="K28" i="22"/>
  <c r="F28" i="22"/>
  <c r="F28" i="10"/>
  <c r="E28" i="10"/>
  <c r="L14" i="10"/>
  <c r="L17" i="22" l="1"/>
  <c r="L14" i="25"/>
  <c r="L15" i="25"/>
  <c r="L16" i="25"/>
  <c r="L17" i="25"/>
  <c r="L18" i="25"/>
  <c r="H14" i="25"/>
  <c r="H15" i="25"/>
  <c r="H16" i="25"/>
  <c r="H17" i="25"/>
  <c r="H18" i="25"/>
  <c r="E28" i="25"/>
  <c r="L14" i="24"/>
  <c r="L15" i="24"/>
  <c r="L16" i="24"/>
  <c r="L17" i="24"/>
  <c r="L18" i="24"/>
  <c r="H14" i="24"/>
  <c r="H15" i="24"/>
  <c r="H16" i="24"/>
  <c r="H17" i="24"/>
  <c r="H18" i="24"/>
  <c r="E28" i="24"/>
  <c r="L14" i="23"/>
  <c r="L15" i="23"/>
  <c r="L16" i="23"/>
  <c r="L17" i="23"/>
  <c r="L18" i="23"/>
  <c r="H14" i="23"/>
  <c r="H15" i="23"/>
  <c r="H16" i="23"/>
  <c r="H17" i="23"/>
  <c r="H18" i="23"/>
  <c r="E28" i="23"/>
  <c r="L14" i="22"/>
  <c r="E28" i="22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<sst xmlns="http://schemas.openxmlformats.org/spreadsheetml/2006/main" count="211" uniqueCount="53">
  <si>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</si>
  <si>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</si>
  <si>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</si>
  <si>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</si>
  <si>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</si>
  <si>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</si>
  <si>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</si>
  <si>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</si>
  <si>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</si>
  <si>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</si>
  <si>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</si>
  <si>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</si>
  <si>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</si>
  <si>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</si>
  <si>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</si>
  <si>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</si>
  <si>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</si>
  <si>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</si>
  <si>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</si>
  <si>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</si>
  <si>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</si>
  <si>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</si>
  <si>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</si>
  <si>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</si>
  <si>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</si>
  <si>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</si>
  <si>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</si>
  <si>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</si>
  <si>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</si>
  <si>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</si>
  <si>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</si>
  <si>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</si>
  <si>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IIND</t>
  </si>
  <si>
    <t>T</t>
  </si>
  <si>
    <t>LIC. ALEJANDRO RAMIREZ VAZQUEZ</t>
  </si>
  <si>
    <t>TALLER DE INVESTIGACION II</t>
  </si>
  <si>
    <t>701A</t>
  </si>
  <si>
    <t>ING. FLOR ILIANA CHONTAL PELAYO</t>
  </si>
  <si>
    <t>M.A. ALEJANDRO RAMIREZ VAZQUEZ</t>
  </si>
  <si>
    <t>S/E</t>
  </si>
  <si>
    <t>II</t>
  </si>
  <si>
    <t>III</t>
  </si>
  <si>
    <t>IV</t>
  </si>
  <si>
    <t>601 A</t>
  </si>
  <si>
    <t>AGOSTO-DICIEMBRE 2024</t>
  </si>
  <si>
    <t>TALLER DE HERRAMIENTAS INTELECTUALES</t>
  </si>
  <si>
    <t>101A</t>
  </si>
  <si>
    <t>S/A</t>
  </si>
  <si>
    <t>101B</t>
  </si>
  <si>
    <t>DESARROLLO SUSTENTABLE</t>
  </si>
  <si>
    <t>501A</t>
  </si>
  <si>
    <t>701B</t>
  </si>
  <si>
    <t>501B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</si>
</sst>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328707</xdr:colOff>
      <xdr:row>30</xdr:row>
      <xdr:rowOff>112059</xdr:rowOff>
    </xdr:from>
    <xdr:to>
      <xdr:col>3</xdr:col>
      <xdr:colOff>962746</xdr:colOff>
      <xdr:row>33</xdr:row>
      <xdr:rowOff>737414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735295" y="7119471"/>
          <a:ext cx="634039" cy="11034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911412</xdr:colOff>
      <xdr:row>31</xdr:row>
      <xdr:rowOff>0</xdr:rowOff>
    </xdr:from>
    <xdr:to>
      <xdr:col>4</xdr:col>
      <xdr:colOff>21451</xdr:colOff>
      <xdr:row>33</xdr:row>
      <xdr:rowOff>782237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318000" y="7186706"/>
          <a:ext cx="634039" cy="11034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791883</xdr:colOff>
      <xdr:row>30</xdr:row>
      <xdr:rowOff>119529</xdr:rowOff>
    </xdr:from>
    <xdr:to>
      <xdr:col>3</xdr:col>
      <xdr:colOff>1425922</xdr:colOff>
      <xdr:row>33</xdr:row>
      <xdr:rowOff>744883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198471" y="7149353"/>
          <a:ext cx="634039" cy="11034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664883</xdr:colOff>
      <xdr:row>31</xdr:row>
      <xdr:rowOff>29882</xdr:rowOff>
    </xdr:from>
    <xdr:to>
      <xdr:col>3</xdr:col>
      <xdr:colOff>1298922</xdr:colOff>
      <xdr:row>36</xdr:row>
      <xdr:rowOff>27707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71471" y="7216588"/>
          <a:ext cx="634039" cy="110347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664883</xdr:colOff>
      <xdr:row>31</xdr:row>
      <xdr:rowOff>7470</xdr:rowOff>
    </xdr:from>
    <xdr:to>
      <xdr:col>3</xdr:col>
      <xdr:colOff>1298922</xdr:colOff>
      <xdr:row>34</xdr:row>
      <xdr:rowOff>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71471" y="7194176"/>
          <a:ext cx="634039" cy="11034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1" zoomScale="85" zoomScaleNormal="85" zoomScaleSheetLayoutView="100" workbookViewId="0">
      <selection activeCell="N28" sqref="N2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28" t="s">
        <v>4</v>
      </c>
      <c r="C8" s="28"/>
      <c r="D8" s="14" t="s">
        <v>5</v>
      </c>
      <c r="E8" s="5">
        <v>6</v>
      </c>
      <c r="G8" s="4" t="s">
        <v>6</v>
      </c>
      <c r="H8" s="5">
        <v>3</v>
      </c>
      <c r="I8" s="34" t="s">
        <v>7</v>
      </c>
      <c r="J8" s="34"/>
      <c r="K8" s="34"/>
      <c r="L8" s="28" t="s">
        <v>44</v>
      </c>
      <c r="M8" s="28"/>
      <c r="N8" s="28"/>
    </row>
    <row r="10" spans="1:14" ht="13" x14ac:dyDescent="0.3">
      <c r="A10" s="4" t="s">
        <v>8</v>
      </c>
      <c r="B10" s="28" t="s">
        <v>38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" x14ac:dyDescent="0.25">
      <c r="A14" s="8" t="s">
        <v>45</v>
      </c>
      <c r="B14" s="9" t="s">
        <v>21</v>
      </c>
      <c r="C14" s="9" t="s">
        <v>46</v>
      </c>
      <c r="D14" s="9" t="s">
        <v>32</v>
      </c>
      <c r="E14" s="9">
        <v>41</v>
      </c>
      <c r="F14" s="9">
        <v>39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87.8</v>
      </c>
      <c r="N14" s="15">
        <v>0.72</v>
      </c>
    </row>
    <row r="15" spans="1:14" s="11" customFormat="1" x14ac:dyDescent="0.25">
      <c r="A15" s="8" t="s">
        <v>35</v>
      </c>
      <c r="B15" s="9" t="s">
        <v>47</v>
      </c>
      <c r="C15" s="9" t="s">
        <v>36</v>
      </c>
      <c r="D15" s="9" t="s">
        <v>32</v>
      </c>
      <c r="E15" s="9">
        <v>7</v>
      </c>
      <c r="F15" s="9">
        <v>0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0</v>
      </c>
      <c r="N15" s="15">
        <v>0</v>
      </c>
    </row>
    <row r="16" spans="1:14" s="11" customFormat="1" ht="25" x14ac:dyDescent="0.25">
      <c r="A16" s="8" t="s">
        <v>45</v>
      </c>
      <c r="B16" s="9" t="s">
        <v>21</v>
      </c>
      <c r="C16" s="9" t="s">
        <v>48</v>
      </c>
      <c r="D16" s="9" t="s">
        <v>32</v>
      </c>
      <c r="E16" s="9">
        <v>37</v>
      </c>
      <c r="F16" s="9">
        <v>35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86.49</v>
      </c>
      <c r="N16" s="15">
        <v>0.58440000000000003</v>
      </c>
    </row>
    <row r="17" spans="1:14" s="11" customFormat="1" x14ac:dyDescent="0.25">
      <c r="A17" s="8" t="s">
        <v>49</v>
      </c>
      <c r="B17" s="9" t="s">
        <v>21</v>
      </c>
      <c r="C17" s="9" t="s">
        <v>50</v>
      </c>
      <c r="D17" s="9" t="s">
        <v>32</v>
      </c>
      <c r="E17" s="9">
        <v>31</v>
      </c>
      <c r="F17" s="9">
        <v>31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62.05</v>
      </c>
      <c r="N17" s="15">
        <v>0.62050000000000005</v>
      </c>
    </row>
    <row r="18" spans="1:14" s="11" customFormat="1" x14ac:dyDescent="0.25">
      <c r="A18" s="8" t="s">
        <v>35</v>
      </c>
      <c r="B18" s="9" t="s">
        <v>47</v>
      </c>
      <c r="C18" s="9" t="s">
        <v>51</v>
      </c>
      <c r="D18" s="9" t="s">
        <v>32</v>
      </c>
      <c r="E18" s="9">
        <v>32</v>
      </c>
      <c r="F18" s="9">
        <v>0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0</v>
      </c>
      <c r="N18" s="15">
        <v>0</v>
      </c>
    </row>
    <row r="19" spans="1:14" s="11" customFormat="1" x14ac:dyDescent="0.25">
      <c r="A19" s="8" t="s">
        <v>49</v>
      </c>
      <c r="B19" s="9" t="s">
        <v>21</v>
      </c>
      <c r="C19" s="9" t="s">
        <v>52</v>
      </c>
      <c r="D19" s="9" t="s">
        <v>32</v>
      </c>
      <c r="E19" s="9">
        <v>29</v>
      </c>
      <c r="F19" s="9">
        <v>28</v>
      </c>
      <c r="G19" s="9"/>
      <c r="H19" s="10"/>
      <c r="I19" s="9">
        <v>0</v>
      </c>
      <c r="J19" s="10"/>
      <c r="K19" s="9">
        <v>0</v>
      </c>
      <c r="L19" s="10">
        <v>0</v>
      </c>
      <c r="M19" s="9">
        <v>81</v>
      </c>
      <c r="N19" s="15">
        <v>0.27</v>
      </c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177</v>
      </c>
      <c r="F28" s="17">
        <f>SUM(F14:F27)</f>
        <v>133</v>
      </c>
      <c r="G28" s="17"/>
      <c r="H28" s="18"/>
      <c r="I28" s="17">
        <v>0</v>
      </c>
      <c r="J28" s="18"/>
      <c r="K28" s="17">
        <v>0</v>
      </c>
      <c r="L28" s="18">
        <f t="shared" si="0"/>
        <v>0</v>
      </c>
      <c r="M28" s="17">
        <f>AVERAGE(M14:M27)</f>
        <v>52.889999999999993</v>
      </c>
      <c r="N28" s="19">
        <f>AVERAGE(N14:N27)</f>
        <v>0.36581666666666668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">
        <v>34</v>
      </c>
      <c r="C37" s="22"/>
      <c r="D37" s="22"/>
      <c r="E37" s="13"/>
      <c r="F37" s="13"/>
      <c r="G37" s="22" t="s">
        <v>37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7" zoomScale="85" zoomScaleNormal="85" zoomScaleSheetLayoutView="100" workbookViewId="0">
      <selection activeCell="N19" sqref="N19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2</v>
      </c>
      <c r="C8" s="28"/>
      <c r="D8" s="14" t="s">
        <v>5</v>
      </c>
      <c r="E8" s="20">
        <f>'1'!E8</f>
        <v>6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AGOSTO-DICIEMBRE 2024</v>
      </c>
      <c r="M8" s="28"/>
      <c r="N8" s="28"/>
    </row>
    <row r="10" spans="1:14" ht="13" x14ac:dyDescent="0.3">
      <c r="A10" s="4" t="s">
        <v>8</v>
      </c>
      <c r="B10" s="28" t="str">
        <f>'1'!B10</f>
        <v>M.A. ALEJANDRO RAMIREZ VAZQUEZ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TALLER DE HERRAMIENTAS INTELECTUALES</v>
      </c>
      <c r="B14" s="9" t="s">
        <v>39</v>
      </c>
      <c r="C14" s="9" t="str">
        <f>'1'!C14</f>
        <v>101A</v>
      </c>
      <c r="D14" s="9" t="str">
        <f>'1'!D14</f>
        <v>IIND</v>
      </c>
      <c r="E14" s="9">
        <f>'1'!E14</f>
        <v>41</v>
      </c>
      <c r="F14" s="9">
        <v>0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0</v>
      </c>
      <c r="N14" s="15">
        <v>0</v>
      </c>
    </row>
    <row r="15" spans="1:14" s="11" customFormat="1" x14ac:dyDescent="0.25">
      <c r="A15" s="9" t="str">
        <f>'1'!A15</f>
        <v>TALLER DE INVESTIGACION II</v>
      </c>
      <c r="B15" s="9" t="s">
        <v>40</v>
      </c>
      <c r="C15" s="9" t="str">
        <f>'1'!C15</f>
        <v>701A</v>
      </c>
      <c r="D15" s="9" t="str">
        <f>'1'!D15</f>
        <v>IIND</v>
      </c>
      <c r="E15" s="9">
        <f>'1'!E15</f>
        <v>7</v>
      </c>
      <c r="F15" s="9">
        <v>0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0</v>
      </c>
      <c r="N15" s="15">
        <v>0</v>
      </c>
    </row>
    <row r="16" spans="1:14" s="11" customFormat="1" x14ac:dyDescent="0.25">
      <c r="A16" s="9" t="str">
        <f>'1'!A16</f>
        <v>TALLER DE HERRAMIENTAS INTELECTUALES</v>
      </c>
      <c r="B16" s="9" t="s">
        <v>39</v>
      </c>
      <c r="C16" s="9" t="str">
        <f>'1'!C16</f>
        <v>101B</v>
      </c>
      <c r="D16" s="9" t="str">
        <f>'1'!D16</f>
        <v>IIND</v>
      </c>
      <c r="E16" s="9">
        <f>'1'!E16</f>
        <v>37</v>
      </c>
      <c r="F16" s="9">
        <v>0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0</v>
      </c>
      <c r="N16" s="15">
        <v>0</v>
      </c>
    </row>
    <row r="17" spans="1:14" s="11" customFormat="1" x14ac:dyDescent="0.25">
      <c r="A17" s="9" t="str">
        <f>'1'!A17</f>
        <v>DESARROLLO SUSTENTABLE</v>
      </c>
      <c r="B17" s="9" t="s">
        <v>40</v>
      </c>
      <c r="C17" s="9" t="str">
        <f>'1'!C17</f>
        <v>501A</v>
      </c>
      <c r="D17" s="9" t="str">
        <f>'1'!D17</f>
        <v>IIND</v>
      </c>
      <c r="E17" s="9">
        <f>'1'!E17</f>
        <v>31</v>
      </c>
      <c r="F17" s="9">
        <v>0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0</v>
      </c>
      <c r="N17" s="15">
        <v>0</v>
      </c>
    </row>
    <row r="18" spans="1:14" s="11" customFormat="1" x14ac:dyDescent="0.25">
      <c r="A18" s="9" t="str">
        <f>'1'!A18</f>
        <v>TALLER DE INVESTIGACION II</v>
      </c>
      <c r="B18" s="9" t="s">
        <v>40</v>
      </c>
      <c r="C18" s="9" t="str">
        <f>'1'!C18</f>
        <v>701B</v>
      </c>
      <c r="D18" s="9" t="str">
        <f>'1'!D18</f>
        <v>IIND</v>
      </c>
      <c r="E18" s="9">
        <f>'1'!E18</f>
        <v>32</v>
      </c>
      <c r="F18" s="9">
        <v>0</v>
      </c>
      <c r="G18" s="9"/>
      <c r="H18" s="10"/>
      <c r="I18" s="9">
        <v>0</v>
      </c>
      <c r="J18" s="10"/>
      <c r="K18" s="9">
        <v>0</v>
      </c>
      <c r="L18" s="10">
        <f t="shared" si="0"/>
        <v>0</v>
      </c>
      <c r="M18" s="9">
        <v>0</v>
      </c>
      <c r="N18" s="15">
        <v>0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148</v>
      </c>
      <c r="F28" s="17">
        <f>SUM(F14:F27)</f>
        <v>0</v>
      </c>
      <c r="G28" s="17"/>
      <c r="H28" s="18"/>
      <c r="I28" s="17">
        <v>40</v>
      </c>
      <c r="J28" s="18"/>
      <c r="K28" s="17">
        <f>SUM(K14:K27)</f>
        <v>0</v>
      </c>
      <c r="L28" s="18">
        <f t="shared" si="0"/>
        <v>0</v>
      </c>
      <c r="M28" s="17">
        <f>AVERAGE(M14:M27)</f>
        <v>0</v>
      </c>
      <c r="N28" s="19">
        <f>AVERAGE(N14:N27)</f>
        <v>0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M.A. ALEJANDRO RAMIREZ VAZQUEZ</v>
      </c>
      <c r="C37" s="22"/>
      <c r="D37" s="22"/>
      <c r="E37" s="13"/>
      <c r="F37" s="13"/>
      <c r="G37" s="40" t="s">
        <v>37</v>
      </c>
      <c r="H37" s="40"/>
      <c r="I37" s="40"/>
      <c r="J37" s="4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N18" sqref="N1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3</v>
      </c>
      <c r="C8" s="28"/>
      <c r="D8" s="14" t="s">
        <v>5</v>
      </c>
      <c r="E8" s="20">
        <f>'1'!E8</f>
        <v>6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AGOSTO-DICIEMBRE 2024</v>
      </c>
      <c r="M8" s="28"/>
      <c r="N8" s="28"/>
    </row>
    <row r="10" spans="1:14" ht="13" x14ac:dyDescent="0.3">
      <c r="A10" s="4" t="s">
        <v>8</v>
      </c>
      <c r="B10" s="28" t="str">
        <f>'1'!B10</f>
        <v>M.A. ALEJANDRO RAMIREZ VAZQUEZ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" x14ac:dyDescent="0.25">
      <c r="A14" s="9" t="str">
        <f>'1'!A14</f>
        <v>TALLER DE HERRAMIENTAS INTELECTUALES</v>
      </c>
      <c r="B14" s="9" t="s">
        <v>39</v>
      </c>
      <c r="C14" s="9" t="str">
        <f>'1'!C14</f>
        <v>101A</v>
      </c>
      <c r="D14" s="9" t="str">
        <f>'1'!D14</f>
        <v>IIND</v>
      </c>
      <c r="E14" s="9">
        <f>'1'!E14</f>
        <v>41</v>
      </c>
      <c r="F14" s="9"/>
      <c r="G14" s="9"/>
      <c r="H14" s="10">
        <f t="shared" ref="H14:H18" si="0">F14/E14</f>
        <v>0</v>
      </c>
      <c r="I14" s="9"/>
      <c r="J14" s="10">
        <f t="shared" ref="J14:J28" si="1">I14/E14</f>
        <v>0</v>
      </c>
      <c r="K14" s="9"/>
      <c r="L14" s="10">
        <f t="shared" ref="L14:L28" si="2">K14/E14</f>
        <v>0</v>
      </c>
      <c r="M14" s="9">
        <v>0</v>
      </c>
      <c r="N14" s="15">
        <v>0</v>
      </c>
    </row>
    <row r="15" spans="1:14" s="11" customFormat="1" x14ac:dyDescent="0.25">
      <c r="A15" s="9" t="str">
        <f>'1'!A15</f>
        <v>TALLER DE INVESTIGACION II</v>
      </c>
      <c r="B15" s="9" t="s">
        <v>41</v>
      </c>
      <c r="C15" s="9" t="str">
        <f>'1'!C15</f>
        <v>701A</v>
      </c>
      <c r="D15" s="9" t="str">
        <f>'1'!D15</f>
        <v>IIND</v>
      </c>
      <c r="E15" s="9">
        <f>'1'!E15</f>
        <v>7</v>
      </c>
      <c r="F15" s="9">
        <v>0</v>
      </c>
      <c r="G15" s="9"/>
      <c r="H15" s="10">
        <f t="shared" si="0"/>
        <v>0</v>
      </c>
      <c r="I15" s="9"/>
      <c r="J15" s="10">
        <f t="shared" si="1"/>
        <v>0</v>
      </c>
      <c r="K15" s="9"/>
      <c r="L15" s="10">
        <f t="shared" si="2"/>
        <v>0</v>
      </c>
      <c r="M15" s="9">
        <v>0</v>
      </c>
      <c r="N15" s="15">
        <v>0</v>
      </c>
    </row>
    <row r="16" spans="1:14" s="11" customFormat="1" ht="25" x14ac:dyDescent="0.25">
      <c r="A16" s="9" t="str">
        <f>'1'!A16</f>
        <v>TALLER DE HERRAMIENTAS INTELECTUALES</v>
      </c>
      <c r="B16" s="9" t="s">
        <v>39</v>
      </c>
      <c r="C16" s="9" t="str">
        <f>'1'!C16</f>
        <v>101B</v>
      </c>
      <c r="D16" s="9" t="str">
        <f>'1'!D16</f>
        <v>IIND</v>
      </c>
      <c r="E16" s="9">
        <f>'1'!E16</f>
        <v>37</v>
      </c>
      <c r="F16" s="9"/>
      <c r="G16" s="9"/>
      <c r="H16" s="10">
        <f t="shared" si="0"/>
        <v>0</v>
      </c>
      <c r="I16" s="9"/>
      <c r="J16" s="10">
        <f t="shared" si="1"/>
        <v>0</v>
      </c>
      <c r="K16" s="9"/>
      <c r="L16" s="10">
        <f t="shared" si="2"/>
        <v>0</v>
      </c>
      <c r="M16" s="9">
        <v>0</v>
      </c>
      <c r="N16" s="15">
        <v>0</v>
      </c>
    </row>
    <row r="17" spans="1:14" s="11" customFormat="1" x14ac:dyDescent="0.25">
      <c r="A17" s="9" t="str">
        <f>'1'!A17</f>
        <v>DESARROLLO SUSTENTABLE</v>
      </c>
      <c r="B17" s="9" t="s">
        <v>41</v>
      </c>
      <c r="C17" s="9" t="str">
        <f>'1'!C17</f>
        <v>501A</v>
      </c>
      <c r="D17" s="9" t="str">
        <f>'1'!D17</f>
        <v>IIND</v>
      </c>
      <c r="E17" s="9">
        <f>'1'!E17</f>
        <v>31</v>
      </c>
      <c r="F17" s="9">
        <v>0</v>
      </c>
      <c r="G17" s="9"/>
      <c r="H17" s="10">
        <f t="shared" si="0"/>
        <v>0</v>
      </c>
      <c r="I17" s="9"/>
      <c r="J17" s="10">
        <f t="shared" si="1"/>
        <v>0</v>
      </c>
      <c r="K17" s="9"/>
      <c r="L17" s="10">
        <f t="shared" si="2"/>
        <v>0</v>
      </c>
      <c r="M17" s="9">
        <v>0</v>
      </c>
      <c r="N17" s="15">
        <v>0</v>
      </c>
    </row>
    <row r="18" spans="1:14" s="11" customFormat="1" x14ac:dyDescent="0.25">
      <c r="A18" s="9" t="str">
        <f>'1'!A18</f>
        <v>TALLER DE INVESTIGACION II</v>
      </c>
      <c r="B18" s="9" t="s">
        <v>41</v>
      </c>
      <c r="C18" s="9" t="str">
        <f>'1'!C18</f>
        <v>701B</v>
      </c>
      <c r="D18" s="9" t="str">
        <f>'1'!D18</f>
        <v>IIND</v>
      </c>
      <c r="E18" s="9">
        <f>'1'!E18</f>
        <v>32</v>
      </c>
      <c r="F18" s="9">
        <v>0</v>
      </c>
      <c r="G18" s="9"/>
      <c r="H18" s="10">
        <f t="shared" si="0"/>
        <v>0</v>
      </c>
      <c r="I18" s="9"/>
      <c r="J18" s="10">
        <f t="shared" si="1"/>
        <v>0</v>
      </c>
      <c r="K18" s="9"/>
      <c r="L18" s="10">
        <f t="shared" si="2"/>
        <v>0</v>
      </c>
      <c r="M18" s="9">
        <v>0</v>
      </c>
      <c r="N18" s="15">
        <v>0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3">(E28-SUM(F28:G28))-K28</f>
        <v>148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>
        <f>AVERAGE(M14:M27)</f>
        <v>0</v>
      </c>
      <c r="N28" s="19">
        <f>AVERAGE(N14:N27)</f>
        <v>0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41" t="str">
        <f>B10</f>
        <v>M.A. ALEJANDRO RAMIREZ VAZQUEZ</v>
      </c>
      <c r="C37" s="41"/>
      <c r="D37" s="41"/>
      <c r="E37" s="13"/>
      <c r="F37" s="13"/>
      <c r="G37" s="22" t="s">
        <v>37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N16" sqref="N1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4</v>
      </c>
      <c r="C8" s="28"/>
      <c r="D8" s="14" t="s">
        <v>5</v>
      </c>
      <c r="E8" s="20">
        <f>'1'!E8</f>
        <v>6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AGOSTO-DICIEMBRE 2024</v>
      </c>
      <c r="M8" s="28"/>
      <c r="N8" s="28"/>
    </row>
    <row r="10" spans="1:14" ht="13" x14ac:dyDescent="0.3">
      <c r="A10" s="4" t="s">
        <v>8</v>
      </c>
      <c r="B10" s="28" t="str">
        <f>'1'!B10</f>
        <v>M.A. ALEJANDRO RAMIREZ VAZQUEZ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" x14ac:dyDescent="0.25">
      <c r="A14" s="9" t="str">
        <f>'1'!A14</f>
        <v>TALLER DE HERRAMIENTAS INTELECTUALES</v>
      </c>
      <c r="B14" s="9" t="s">
        <v>39</v>
      </c>
      <c r="C14" s="9" t="str">
        <f>'1'!C14</f>
        <v>101A</v>
      </c>
      <c r="D14" s="9" t="str">
        <f>'1'!D14</f>
        <v>IIND</v>
      </c>
      <c r="E14" s="9">
        <f>'1'!E14</f>
        <v>41</v>
      </c>
      <c r="F14" s="9">
        <v>0</v>
      </c>
      <c r="G14" s="9"/>
      <c r="H14" s="10">
        <f t="shared" ref="H14:H18" si="0">F14/E14</f>
        <v>0</v>
      </c>
      <c r="I14" s="9"/>
      <c r="J14" s="10">
        <f t="shared" ref="J14:J28" si="1">I14/E14</f>
        <v>0</v>
      </c>
      <c r="K14" s="9"/>
      <c r="L14" s="10">
        <f t="shared" ref="L14:L28" si="2">K14/E14</f>
        <v>0</v>
      </c>
      <c r="M14" s="9">
        <v>0</v>
      </c>
      <c r="N14" s="15">
        <v>0</v>
      </c>
    </row>
    <row r="15" spans="1:14" s="11" customFormat="1" x14ac:dyDescent="0.25">
      <c r="A15" s="9" t="str">
        <f>'1'!A15</f>
        <v>TALLER DE INVESTIGACION II</v>
      </c>
      <c r="B15" s="9" t="s">
        <v>42</v>
      </c>
      <c r="C15" s="9" t="s">
        <v>43</v>
      </c>
      <c r="D15" s="9" t="str">
        <f>'1'!D15</f>
        <v>IIND</v>
      </c>
      <c r="E15" s="9">
        <f>'1'!E15</f>
        <v>7</v>
      </c>
      <c r="F15" s="9">
        <v>0</v>
      </c>
      <c r="G15" s="9"/>
      <c r="H15" s="10">
        <f t="shared" si="0"/>
        <v>0</v>
      </c>
      <c r="I15" s="9"/>
      <c r="J15" s="10">
        <f t="shared" si="1"/>
        <v>0</v>
      </c>
      <c r="K15" s="9"/>
      <c r="L15" s="10">
        <f t="shared" si="2"/>
        <v>0</v>
      </c>
      <c r="M15" s="9">
        <v>0</v>
      </c>
      <c r="N15" s="15">
        <v>0</v>
      </c>
    </row>
    <row r="16" spans="1:14" s="11" customFormat="1" ht="25" x14ac:dyDescent="0.25">
      <c r="A16" s="9" t="str">
        <f>'1'!A16</f>
        <v>TALLER DE HERRAMIENTAS INTELECTUALES</v>
      </c>
      <c r="B16" s="9" t="s">
        <v>39</v>
      </c>
      <c r="C16" s="9" t="str">
        <f>'1'!C16</f>
        <v>101B</v>
      </c>
      <c r="D16" s="9" t="str">
        <f>'1'!D16</f>
        <v>IIND</v>
      </c>
      <c r="E16" s="9">
        <f>'1'!E16</f>
        <v>37</v>
      </c>
      <c r="F16" s="9">
        <v>0</v>
      </c>
      <c r="G16" s="9"/>
      <c r="H16" s="10">
        <f t="shared" si="0"/>
        <v>0</v>
      </c>
      <c r="I16" s="9"/>
      <c r="J16" s="10">
        <f t="shared" si="1"/>
        <v>0</v>
      </c>
      <c r="K16" s="9"/>
      <c r="L16" s="10">
        <f t="shared" si="2"/>
        <v>0</v>
      </c>
      <c r="M16" s="9">
        <v>0</v>
      </c>
      <c r="N16" s="15">
        <v>0</v>
      </c>
    </row>
    <row r="17" spans="1:14" s="11" customFormat="1" x14ac:dyDescent="0.25">
      <c r="A17" s="9" t="str">
        <f>'1'!A17</f>
        <v>DESARROLLO SUSTENTABLE</v>
      </c>
      <c r="B17" s="9" t="s">
        <v>42</v>
      </c>
      <c r="C17" s="9" t="str">
        <f>'1'!C17</f>
        <v>501A</v>
      </c>
      <c r="D17" s="9" t="str">
        <f>'1'!D17</f>
        <v>IIND</v>
      </c>
      <c r="E17" s="9">
        <f>'1'!E17</f>
        <v>31</v>
      </c>
      <c r="F17" s="9">
        <v>0</v>
      </c>
      <c r="G17" s="9"/>
      <c r="H17" s="10">
        <f t="shared" si="0"/>
        <v>0</v>
      </c>
      <c r="I17" s="9"/>
      <c r="J17" s="10">
        <f t="shared" si="1"/>
        <v>0</v>
      </c>
      <c r="K17" s="9"/>
      <c r="L17" s="10">
        <f t="shared" si="2"/>
        <v>0</v>
      </c>
      <c r="M17" s="9">
        <v>0</v>
      </c>
      <c r="N17" s="15">
        <v>0</v>
      </c>
    </row>
    <row r="18" spans="1:14" s="11" customFormat="1" x14ac:dyDescent="0.25">
      <c r="A18" s="9" t="str">
        <f>'1'!A18</f>
        <v>TALLER DE INVESTIGACION II</v>
      </c>
      <c r="B18" s="9" t="s">
        <v>42</v>
      </c>
      <c r="C18" s="9" t="str">
        <f>'1'!C18</f>
        <v>701B</v>
      </c>
      <c r="D18" s="9" t="str">
        <f>'1'!D18</f>
        <v>IIND</v>
      </c>
      <c r="E18" s="9">
        <f>'1'!E18</f>
        <v>32</v>
      </c>
      <c r="F18" s="9">
        <v>0</v>
      </c>
      <c r="G18" s="9"/>
      <c r="H18" s="10">
        <f t="shared" si="0"/>
        <v>0</v>
      </c>
      <c r="I18" s="9"/>
      <c r="J18" s="10">
        <f t="shared" si="1"/>
        <v>0</v>
      </c>
      <c r="K18" s="9"/>
      <c r="L18" s="10">
        <f t="shared" si="2"/>
        <v>0</v>
      </c>
      <c r="M18" s="9">
        <v>0</v>
      </c>
      <c r="N18" s="15">
        <v>0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3">(E28-SUM(F28:G28))-K28</f>
        <v>148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>
        <f>AVERAGE(M14:M27)</f>
        <v>0</v>
      </c>
      <c r="N28" s="19">
        <f>AVERAGE(N14:N27)</f>
        <v>0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41" t="str">
        <f>B10</f>
        <v>M.A. ALEJANDRO RAMIREZ VAZQUEZ</v>
      </c>
      <c r="C37" s="41"/>
      <c r="D37" s="41"/>
      <c r="E37" s="13"/>
      <c r="F37" s="13"/>
      <c r="G37" s="22" t="s">
        <v>37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8" zoomScale="85" zoomScaleNormal="85" zoomScaleSheetLayoutView="100" workbookViewId="0">
      <selection activeCell="N19" sqref="N19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 t="s">
        <v>29</v>
      </c>
      <c r="C8" s="28"/>
      <c r="D8" s="14" t="s">
        <v>5</v>
      </c>
      <c r="E8" s="20">
        <f>'1'!E8</f>
        <v>6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AGOSTO-DICIEMBRE 2024</v>
      </c>
      <c r="M8" s="28"/>
      <c r="N8" s="28"/>
    </row>
    <row r="10" spans="1:14" ht="13" x14ac:dyDescent="0.3">
      <c r="A10" s="4" t="s">
        <v>8</v>
      </c>
      <c r="B10" s="28" t="str">
        <f>'1'!B10</f>
        <v>M.A. ALEJANDRO RAMIREZ VAZQUEZ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" x14ac:dyDescent="0.25">
      <c r="A14" s="9" t="str">
        <f>'1'!A14</f>
        <v>TALLER DE HERRAMIENTAS INTELECTUALES</v>
      </c>
      <c r="B14" s="9" t="s">
        <v>33</v>
      </c>
      <c r="C14" s="9" t="str">
        <f>'1'!C14</f>
        <v>101A</v>
      </c>
      <c r="D14" s="9" t="str">
        <f>'1'!D14</f>
        <v>IIND</v>
      </c>
      <c r="E14" s="9">
        <f>'1'!E14</f>
        <v>41</v>
      </c>
      <c r="F14" s="9">
        <v>0</v>
      </c>
      <c r="G14" s="9"/>
      <c r="H14" s="10">
        <f t="shared" ref="H14:H18" si="0">F14/E14</f>
        <v>0</v>
      </c>
      <c r="I14" s="9">
        <v>0</v>
      </c>
      <c r="J14" s="10">
        <f t="shared" ref="J14:J28" si="1">I14/E14</f>
        <v>0</v>
      </c>
      <c r="K14" s="9">
        <v>0</v>
      </c>
      <c r="L14" s="10">
        <f t="shared" ref="L14:L28" si="2">K14/E14</f>
        <v>0</v>
      </c>
      <c r="M14" s="9">
        <v>0</v>
      </c>
      <c r="N14" s="15">
        <v>0</v>
      </c>
    </row>
    <row r="15" spans="1:14" s="11" customFormat="1" x14ac:dyDescent="0.25">
      <c r="A15" s="9" t="str">
        <f>'1'!A15</f>
        <v>TALLER DE INVESTIGACION II</v>
      </c>
      <c r="B15" s="9" t="s">
        <v>33</v>
      </c>
      <c r="C15" s="9" t="str">
        <f>'1'!C15</f>
        <v>701A</v>
      </c>
      <c r="D15" s="9" t="str">
        <f>'1'!D15</f>
        <v>IIND</v>
      </c>
      <c r="E15" s="9">
        <f>'1'!E15</f>
        <v>7</v>
      </c>
      <c r="F15" s="9">
        <v>0</v>
      </c>
      <c r="G15" s="9"/>
      <c r="H15" s="10">
        <f t="shared" si="0"/>
        <v>0</v>
      </c>
      <c r="I15" s="9">
        <v>0</v>
      </c>
      <c r="J15" s="10">
        <f t="shared" si="1"/>
        <v>0</v>
      </c>
      <c r="K15" s="9">
        <v>0</v>
      </c>
      <c r="L15" s="10">
        <f t="shared" si="2"/>
        <v>0</v>
      </c>
      <c r="M15" s="9">
        <v>0</v>
      </c>
      <c r="N15" s="15">
        <v>0</v>
      </c>
    </row>
    <row r="16" spans="1:14" s="11" customFormat="1" ht="25" x14ac:dyDescent="0.25">
      <c r="A16" s="9" t="str">
        <f>'1'!A16</f>
        <v>TALLER DE HERRAMIENTAS INTELECTUALES</v>
      </c>
      <c r="B16" s="9" t="s">
        <v>33</v>
      </c>
      <c r="C16" s="9" t="str">
        <f>'1'!C16</f>
        <v>101B</v>
      </c>
      <c r="D16" s="9" t="str">
        <f>'1'!D16</f>
        <v>IIND</v>
      </c>
      <c r="E16" s="9">
        <f>'1'!E16</f>
        <v>37</v>
      </c>
      <c r="F16" s="9">
        <v>0</v>
      </c>
      <c r="G16" s="9"/>
      <c r="H16" s="10">
        <f t="shared" si="0"/>
        <v>0</v>
      </c>
      <c r="I16" s="9">
        <v>0</v>
      </c>
      <c r="J16" s="10">
        <f t="shared" si="1"/>
        <v>0</v>
      </c>
      <c r="K16" s="9">
        <v>0</v>
      </c>
      <c r="L16" s="10">
        <f t="shared" si="2"/>
        <v>0</v>
      </c>
      <c r="M16" s="9">
        <v>0</v>
      </c>
      <c r="N16" s="15">
        <v>0</v>
      </c>
    </row>
    <row r="17" spans="1:14" s="11" customFormat="1" x14ac:dyDescent="0.25">
      <c r="A17" s="9" t="str">
        <f>'1'!A17</f>
        <v>DESARROLLO SUSTENTABLE</v>
      </c>
      <c r="B17" s="9" t="s">
        <v>33</v>
      </c>
      <c r="C17" s="9" t="str">
        <f>'1'!C17</f>
        <v>501A</v>
      </c>
      <c r="D17" s="9" t="str">
        <f>'1'!D17</f>
        <v>IIND</v>
      </c>
      <c r="E17" s="9">
        <f>'1'!E17</f>
        <v>31</v>
      </c>
      <c r="F17" s="9">
        <v>0</v>
      </c>
      <c r="G17" s="9"/>
      <c r="H17" s="10">
        <f t="shared" si="0"/>
        <v>0</v>
      </c>
      <c r="I17" s="9">
        <v>0</v>
      </c>
      <c r="J17" s="10">
        <f t="shared" si="1"/>
        <v>0</v>
      </c>
      <c r="K17" s="9">
        <v>0</v>
      </c>
      <c r="L17" s="10">
        <f t="shared" si="2"/>
        <v>0</v>
      </c>
      <c r="M17" s="9">
        <v>0</v>
      </c>
      <c r="N17" s="15">
        <v>0</v>
      </c>
    </row>
    <row r="18" spans="1:14" s="11" customFormat="1" x14ac:dyDescent="0.25">
      <c r="A18" s="9" t="str">
        <f>'1'!A18</f>
        <v>TALLER DE INVESTIGACION II</v>
      </c>
      <c r="B18" s="9" t="s">
        <v>33</v>
      </c>
      <c r="C18" s="9" t="str">
        <f>'1'!C18</f>
        <v>701B</v>
      </c>
      <c r="D18" s="9" t="str">
        <f>'1'!D18</f>
        <v>IIND</v>
      </c>
      <c r="E18" s="9">
        <f>'1'!E18</f>
        <v>32</v>
      </c>
      <c r="F18" s="9">
        <v>0</v>
      </c>
      <c r="G18" s="9"/>
      <c r="H18" s="10">
        <f t="shared" si="0"/>
        <v>0</v>
      </c>
      <c r="I18" s="9">
        <v>0</v>
      </c>
      <c r="J18" s="10">
        <f t="shared" si="1"/>
        <v>0</v>
      </c>
      <c r="K18" s="9">
        <v>0</v>
      </c>
      <c r="L18" s="10">
        <f t="shared" si="2"/>
        <v>0</v>
      </c>
      <c r="M18" s="9">
        <v>0</v>
      </c>
      <c r="N18" s="15">
        <v>0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3">(E28-SUM(F28:G28))-K28</f>
        <v>148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>
        <f>AVERAGE(M14:M27)</f>
        <v>0</v>
      </c>
      <c r="N28" s="19">
        <f>AVERAGE(N14:N27)</f>
        <v>0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41" t="str">
        <f>B10</f>
        <v>M.A. ALEJANDRO RAMIREZ VAZQUEZ</v>
      </c>
      <c r="C37" s="41"/>
      <c r="D37" s="41"/>
      <c r="E37" s="13"/>
      <c r="F37" s="13"/>
      <c r="G37" s="22" t="s">
        <v>37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ALEJANDRO</cp:lastModifiedBy>
  <cp:revision/>
  <dcterms:created xsi:type="dcterms:W3CDTF">2021-11-22T14:45:25Z</dcterms:created>
  <dcterms:modified xsi:type="dcterms:W3CDTF">2024-10-29T02:39:00Z</dcterms:modified>
  <cp:category/>
  <cp:contentStatus/>
</cp:coreProperties>
</file>