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 AGOSTO-DICIEMBRE 2024\ESCOLARIZADO\"/>
    </mc:Choice>
  </mc:AlternateContent>
  <bookViews>
    <workbookView xWindow="0" yWindow="0" windowWidth="19200" windowHeight="755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5" i="24"/>
  <c r="H16" i="24"/>
  <c r="H17" i="24"/>
  <c r="H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J28" i="23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<sst xmlns="http://schemas.openxmlformats.org/spreadsheetml/2006/main" count="260" uniqueCount="56">
  <si>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</si>
  <si>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</si>
  <si>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</si>
  <si>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</si>
  <si>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</si>
  <si>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</si>
  <si>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</si>
  <si>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</si>
  <si>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</si>
  <si>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</si>
  <si>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</si>
  <si>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</si>
  <si>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</si>
  <si>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</si>
  <si>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</si>
  <si>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</si>
  <si>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</si>
  <si>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</si>
  <si>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</si>
  <si>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</si>
  <si>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</si>
  <si>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</si>
  <si>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</si>
  <si>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</si>
  <si>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</si>
  <si>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</si>
  <si>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</si>
  <si>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</si>
  <si>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</si>
  <si>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</si>
  <si>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</si>
  <si>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</si>
  <si>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</si>
  <si>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</si>
  <si>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</si>
  <si>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II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</si>
  <si>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</si>
  <si>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</si>
  <si>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</si>
  <si>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</si>
  <si>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</si>
  <si>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</si>
  <si>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</si>
  <si>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601 A</t>
  </si>
  <si>
    <t>AGOSTO-DICIEMBRE 2024</t>
  </si>
  <si>
    <t>TALLER DE HERRAMIENTAS INTELECTUALES</t>
  </si>
  <si>
    <t>101A</t>
  </si>
  <si>
    <t>S/A</t>
  </si>
  <si>
    <t>101B</t>
  </si>
  <si>
    <t>DESARROLLO SUSTENTABLE</t>
  </si>
  <si>
    <t>501A</t>
  </si>
  <si>
    <t>701B</t>
  </si>
  <si>
    <t>501B</t>
  </si>
  <si>
    <t>`',</t>
  </si>
  <si>
    <t>V</t>
  </si>
  <si>
    <t>501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</si>
</sst>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85" zoomScaleNormal="85" zoomScaleSheetLayoutView="100" workbookViewId="0">
      <selection activeCell="A27" sqref="A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3</v>
      </c>
      <c r="I8" s="32" t="s">
        <v>7</v>
      </c>
      <c r="J8" s="32"/>
      <c r="K8" s="32"/>
      <c r="L8" s="33" t="s">
        <v>44</v>
      </c>
      <c r="M8" s="33"/>
      <c r="N8" s="33"/>
    </row>
    <row r="10" spans="1:14" ht="13" x14ac:dyDescent="0.3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45</v>
      </c>
      <c r="B14" s="9" t="s">
        <v>21</v>
      </c>
      <c r="C14" s="9" t="s">
        <v>46</v>
      </c>
      <c r="D14" s="9" t="s">
        <v>32</v>
      </c>
      <c r="E14" s="9">
        <v>41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8" t="s">
        <v>35</v>
      </c>
      <c r="B15" s="9" t="s">
        <v>47</v>
      </c>
      <c r="C15" s="9" t="s">
        <v>36</v>
      </c>
      <c r="D15" s="9" t="s">
        <v>32</v>
      </c>
      <c r="E15" s="9"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ht="25" x14ac:dyDescent="0.25">
      <c r="A16" s="8" t="s">
        <v>45</v>
      </c>
      <c r="B16" s="9" t="s">
        <v>21</v>
      </c>
      <c r="C16" s="9" t="s">
        <v>48</v>
      </c>
      <c r="D16" s="9" t="s">
        <v>32</v>
      </c>
      <c r="E16" s="9">
        <v>37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86.49</v>
      </c>
      <c r="N16" s="15">
        <v>0.58440000000000003</v>
      </c>
    </row>
    <row r="17" spans="1:14" s="11" customFormat="1" x14ac:dyDescent="0.25">
      <c r="A17" s="8" t="s">
        <v>49</v>
      </c>
      <c r="B17" s="9" t="s">
        <v>21</v>
      </c>
      <c r="C17" s="9" t="s">
        <v>50</v>
      </c>
      <c r="D17" s="9" t="s">
        <v>32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62.05</v>
      </c>
      <c r="N17" s="15">
        <v>0.62050000000000005</v>
      </c>
    </row>
    <row r="18" spans="1:14" s="11" customFormat="1" x14ac:dyDescent="0.25">
      <c r="A18" s="8" t="s">
        <v>35</v>
      </c>
      <c r="B18" s="9" t="s">
        <v>47</v>
      </c>
      <c r="C18" s="9" t="s">
        <v>51</v>
      </c>
      <c r="D18" s="9" t="s">
        <v>32</v>
      </c>
      <c r="E18" s="9"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0</v>
      </c>
      <c r="N18" s="15">
        <v>0</v>
      </c>
    </row>
    <row r="19" spans="1:14" s="11" customFormat="1" x14ac:dyDescent="0.25">
      <c r="A19" s="8" t="s">
        <v>49</v>
      </c>
      <c r="B19" s="9" t="s">
        <v>21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5</v>
      </c>
      <c r="J28" s="18"/>
      <c r="K28" s="17"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0.36581666666666668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40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40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II</v>
      </c>
      <c r="B18" s="9" t="s">
        <v>40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 t="s">
        <v>49</v>
      </c>
      <c r="B19" s="9" t="s">
        <v>40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0.36499999999999999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M.A. ALEJANDRO RAMIREZ VAZQUEZ</v>
      </c>
      <c r="C37" s="39"/>
      <c r="D37" s="39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41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/>
      <c r="I14" s="9">
        <v>2</v>
      </c>
      <c r="J14" s="10">
        <v>0</v>
      </c>
      <c r="K14" s="9"/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39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/>
      <c r="I15" s="9">
        <v>0</v>
      </c>
      <c r="J15" s="10">
        <v>0</v>
      </c>
      <c r="K15" s="9"/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41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/>
      <c r="I16" s="9">
        <v>2</v>
      </c>
      <c r="J16" s="10">
        <v>0</v>
      </c>
      <c r="K16" s="9"/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41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31</v>
      </c>
      <c r="G17" s="9"/>
      <c r="H17" s="10"/>
      <c r="I17" s="9">
        <v>0</v>
      </c>
      <c r="J17" s="10">
        <v>0</v>
      </c>
      <c r="K17" s="9"/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II</v>
      </c>
      <c r="B18" s="9" t="s">
        <v>39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/>
      <c r="I18" s="9">
        <v>0</v>
      </c>
      <c r="J18" s="10">
        <v>0</v>
      </c>
      <c r="K18" s="9"/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 t="s">
        <v>49</v>
      </c>
      <c r="B19" s="9" t="s">
        <v>41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>
        <v>0</v>
      </c>
      <c r="K19" s="9"/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>
        <f>SUM(G14:G27)</f>
        <v>0</v>
      </c>
      <c r="H28" s="18">
        <f>SUM(F28:G28)/E28</f>
        <v>0.75141242937853103</v>
      </c>
      <c r="I28" s="17">
        <v>5</v>
      </c>
      <c r="J28" s="18">
        <f t="shared" ref="J28" si="1">I28/E28</f>
        <v>2.8248587570621469E-2</v>
      </c>
      <c r="K28" s="17">
        <f>SUM(K14:K27)</f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0.36499999999999999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1" t="s">
        <v>53</v>
      </c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view="pageLayout" topLeftCell="B8" zoomScaleNormal="85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42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>
        <v>0</v>
      </c>
      <c r="I14" s="9">
        <v>2</v>
      </c>
      <c r="J14" s="10">
        <f t="shared" ref="J14:J28" si="0">I14/E14</f>
        <v>4.878048780487805E-2</v>
      </c>
      <c r="K14" s="9"/>
      <c r="L14" s="10">
        <f t="shared" ref="L14:L28" si="1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21</v>
      </c>
      <c r="C15" s="9" t="s">
        <v>36</v>
      </c>
      <c r="D15" s="9" t="str">
        <f>'1'!D15</f>
        <v>IIND</v>
      </c>
      <c r="E15" s="9">
        <f>'1'!E15</f>
        <v>7</v>
      </c>
      <c r="F15" s="9">
        <v>7</v>
      </c>
      <c r="G15" s="9"/>
      <c r="H15" s="10">
        <f t="shared" ref="H15:H18" si="2">F15/E15</f>
        <v>1</v>
      </c>
      <c r="I15" s="9"/>
      <c r="J15" s="10">
        <f t="shared" si="0"/>
        <v>0</v>
      </c>
      <c r="K15" s="9"/>
      <c r="L15" s="10">
        <f t="shared" si="1"/>
        <v>0</v>
      </c>
      <c r="M15" s="9">
        <v>80</v>
      </c>
      <c r="N15" s="15">
        <v>1</v>
      </c>
    </row>
    <row r="16" spans="1:14" s="11" customFormat="1" ht="25" x14ac:dyDescent="0.25">
      <c r="A16" s="9" t="str">
        <f>'1'!A16</f>
        <v>TALLER DE HERRAMIENTAS INTELECTUALES</v>
      </c>
      <c r="B16" s="9" t="s">
        <v>42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>
        <f t="shared" si="2"/>
        <v>0.94594594594594594</v>
      </c>
      <c r="I16" s="9">
        <v>2</v>
      </c>
      <c r="J16" s="10">
        <f t="shared" si="0"/>
        <v>5.4054054054054057E-2</v>
      </c>
      <c r="K16" s="9"/>
      <c r="L16" s="10">
        <f t="shared" si="1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42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30</v>
      </c>
      <c r="G17" s="9"/>
      <c r="H17" s="10">
        <f t="shared" si="2"/>
        <v>0.967741935483871</v>
      </c>
      <c r="I17" s="9">
        <v>1</v>
      </c>
      <c r="J17" s="10">
        <f t="shared" si="0"/>
        <v>3.2258064516129031E-2</v>
      </c>
      <c r="K17" s="9"/>
      <c r="L17" s="10">
        <f t="shared" si="1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II</v>
      </c>
      <c r="B18" s="9" t="s">
        <v>21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31</v>
      </c>
      <c r="G18" s="9"/>
      <c r="H18" s="10">
        <f t="shared" si="2"/>
        <v>0.96875</v>
      </c>
      <c r="I18" s="9">
        <v>1</v>
      </c>
      <c r="J18" s="10">
        <f t="shared" si="0"/>
        <v>3.125E-2</v>
      </c>
      <c r="K18" s="9"/>
      <c r="L18" s="10">
        <f t="shared" si="1"/>
        <v>0</v>
      </c>
      <c r="M18" s="9">
        <v>76</v>
      </c>
      <c r="N18" s="15">
        <v>0.9</v>
      </c>
    </row>
    <row r="19" spans="1:14" s="11" customFormat="1" ht="25" x14ac:dyDescent="0.25">
      <c r="A19" s="9" t="s">
        <v>45</v>
      </c>
      <c r="B19" s="9" t="s">
        <v>54</v>
      </c>
      <c r="C19" s="9" t="s">
        <v>46</v>
      </c>
      <c r="D19" s="9" t="s">
        <v>32</v>
      </c>
      <c r="E19" s="9">
        <v>41</v>
      </c>
      <c r="F19" s="9">
        <v>39</v>
      </c>
      <c r="G19" s="9"/>
      <c r="H19" s="10">
        <v>0</v>
      </c>
      <c r="I19" s="9">
        <v>2</v>
      </c>
      <c r="J19" s="10">
        <v>0.05</v>
      </c>
      <c r="K19" s="9"/>
      <c r="L19" s="10">
        <v>0</v>
      </c>
      <c r="M19" s="9">
        <v>87.8</v>
      </c>
      <c r="N19" s="15">
        <v>0.72</v>
      </c>
    </row>
    <row r="20" spans="1:14" s="11" customFormat="1" x14ac:dyDescent="0.25">
      <c r="A20" s="9" t="s">
        <v>35</v>
      </c>
      <c r="B20" s="9" t="s">
        <v>40</v>
      </c>
      <c r="C20" s="9" t="s">
        <v>43</v>
      </c>
      <c r="D20" s="9" t="s">
        <v>32</v>
      </c>
      <c r="E20" s="9">
        <v>7</v>
      </c>
      <c r="F20" s="9">
        <v>7</v>
      </c>
      <c r="G20" s="9"/>
      <c r="H20" s="10">
        <v>1</v>
      </c>
      <c r="I20" s="9"/>
      <c r="J20" s="10">
        <v>0</v>
      </c>
      <c r="K20" s="9"/>
      <c r="L20" s="10">
        <v>0</v>
      </c>
      <c r="M20" s="9">
        <v>80</v>
      </c>
      <c r="N20" s="15">
        <v>1</v>
      </c>
    </row>
    <row r="21" spans="1:14" s="11" customFormat="1" x14ac:dyDescent="0.25">
      <c r="A21" s="9" t="s">
        <v>35</v>
      </c>
      <c r="B21" s="9" t="s">
        <v>41</v>
      </c>
      <c r="C21" s="9" t="s">
        <v>43</v>
      </c>
      <c r="D21" s="9" t="s">
        <v>32</v>
      </c>
      <c r="E21" s="9">
        <v>7</v>
      </c>
      <c r="F21" s="9">
        <v>7</v>
      </c>
      <c r="G21" s="9"/>
      <c r="H21" s="10">
        <v>1</v>
      </c>
      <c r="I21" s="9"/>
      <c r="J21" s="10">
        <v>0</v>
      </c>
      <c r="K21" s="9"/>
      <c r="L21" s="10">
        <v>0</v>
      </c>
      <c r="M21" s="9">
        <v>80</v>
      </c>
      <c r="N21" s="15">
        <v>1</v>
      </c>
    </row>
    <row r="22" spans="1:14" s="11" customFormat="1" ht="25" x14ac:dyDescent="0.25">
      <c r="A22" s="9" t="s">
        <v>45</v>
      </c>
      <c r="B22" s="9" t="s">
        <v>54</v>
      </c>
      <c r="C22" s="9" t="s">
        <v>48</v>
      </c>
      <c r="D22" s="9" t="s">
        <v>32</v>
      </c>
      <c r="E22" s="9">
        <v>37</v>
      </c>
      <c r="F22" s="9">
        <v>35</v>
      </c>
      <c r="G22" s="9"/>
      <c r="H22" s="10">
        <v>0.95</v>
      </c>
      <c r="I22" s="9">
        <v>2</v>
      </c>
      <c r="J22" s="10">
        <v>0</v>
      </c>
      <c r="K22" s="9"/>
      <c r="L22" s="10">
        <v>0</v>
      </c>
      <c r="M22" s="9">
        <v>86.49</v>
      </c>
      <c r="N22" s="15">
        <v>0.57999999999999996</v>
      </c>
    </row>
    <row r="23" spans="1:14" s="11" customFormat="1" x14ac:dyDescent="0.25">
      <c r="A23" s="9" t="s">
        <v>49</v>
      </c>
      <c r="B23" s="9" t="s">
        <v>54</v>
      </c>
      <c r="C23" s="9" t="s">
        <v>50</v>
      </c>
      <c r="D23" s="9" t="s">
        <v>32</v>
      </c>
      <c r="E23" s="9">
        <v>31</v>
      </c>
      <c r="F23" s="9">
        <v>30</v>
      </c>
      <c r="G23" s="9"/>
      <c r="H23" s="10">
        <v>0.97</v>
      </c>
      <c r="I23" s="9">
        <v>1</v>
      </c>
      <c r="J23" s="10">
        <v>0.03</v>
      </c>
      <c r="K23" s="9"/>
      <c r="L23" s="10">
        <v>0</v>
      </c>
      <c r="M23" s="9">
        <v>76</v>
      </c>
      <c r="N23" s="15">
        <v>0.7</v>
      </c>
    </row>
    <row r="24" spans="1:14" s="11" customFormat="1" x14ac:dyDescent="0.25">
      <c r="A24" s="9" t="s">
        <v>49</v>
      </c>
      <c r="B24" s="9" t="s">
        <v>42</v>
      </c>
      <c r="C24" s="9" t="s">
        <v>52</v>
      </c>
      <c r="D24" s="9" t="s">
        <v>32</v>
      </c>
      <c r="E24" s="9">
        <v>29</v>
      </c>
      <c r="F24" s="9">
        <v>28</v>
      </c>
      <c r="G24" s="9"/>
      <c r="H24" s="10">
        <v>0.97</v>
      </c>
      <c r="I24" s="9">
        <v>1</v>
      </c>
      <c r="J24" s="10">
        <v>0.03</v>
      </c>
      <c r="K24" s="9"/>
      <c r="L24" s="10">
        <v>0</v>
      </c>
      <c r="M24" s="9">
        <v>81</v>
      </c>
      <c r="N24" s="15">
        <v>0.27</v>
      </c>
    </row>
    <row r="25" spans="1:14" s="11" customFormat="1" x14ac:dyDescent="0.25">
      <c r="A25" s="9" t="s">
        <v>49</v>
      </c>
      <c r="B25" s="9" t="s">
        <v>54</v>
      </c>
      <c r="C25" s="9" t="s">
        <v>52</v>
      </c>
      <c r="D25" s="9" t="s">
        <v>32</v>
      </c>
      <c r="E25" s="9">
        <v>29</v>
      </c>
      <c r="F25" s="9">
        <v>28</v>
      </c>
      <c r="G25" s="9"/>
      <c r="H25" s="10">
        <v>0.97</v>
      </c>
      <c r="I25" s="9">
        <v>1</v>
      </c>
      <c r="J25" s="10">
        <v>0.03</v>
      </c>
      <c r="K25" s="9"/>
      <c r="L25" s="10">
        <v>0</v>
      </c>
      <c r="M25" s="9">
        <v>81</v>
      </c>
      <c r="N25" s="15">
        <v>0.27</v>
      </c>
    </row>
    <row r="26" spans="1:14" s="11" customFormat="1" x14ac:dyDescent="0.25">
      <c r="A26" s="9" t="s">
        <v>35</v>
      </c>
      <c r="B26" s="9" t="s">
        <v>40</v>
      </c>
      <c r="C26" s="9" t="s">
        <v>51</v>
      </c>
      <c r="D26" s="9" t="s">
        <v>32</v>
      </c>
      <c r="E26" s="9">
        <v>32</v>
      </c>
      <c r="F26" s="9">
        <v>31</v>
      </c>
      <c r="G26" s="9"/>
      <c r="H26" s="10">
        <v>0.97</v>
      </c>
      <c r="I26" s="9">
        <v>1</v>
      </c>
      <c r="J26" s="10">
        <v>0.03</v>
      </c>
      <c r="K26" s="9"/>
      <c r="L26" s="10">
        <v>0</v>
      </c>
      <c r="M26" s="9">
        <v>76</v>
      </c>
      <c r="N26" s="15">
        <v>0.9</v>
      </c>
    </row>
    <row r="27" spans="1:14" s="11" customFormat="1" x14ac:dyDescent="0.25">
      <c r="A27" s="9" t="s">
        <v>35</v>
      </c>
      <c r="B27" s="9" t="s">
        <v>41</v>
      </c>
      <c r="C27" s="9" t="s">
        <v>51</v>
      </c>
      <c r="D27" s="9" t="s">
        <v>32</v>
      </c>
      <c r="E27" s="9">
        <v>32</v>
      </c>
      <c r="F27" s="9">
        <v>31</v>
      </c>
      <c r="G27" s="9"/>
      <c r="H27" s="10">
        <v>0.97</v>
      </c>
      <c r="I27" s="9">
        <v>1</v>
      </c>
      <c r="J27" s="10">
        <v>0.03</v>
      </c>
      <c r="K27" s="9"/>
      <c r="L27" s="10">
        <v>0</v>
      </c>
      <c r="M27" s="9">
        <v>76</v>
      </c>
      <c r="N27" s="15">
        <v>0.9</v>
      </c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393</v>
      </c>
      <c r="F28" s="17">
        <f>SUM(F14:F27)</f>
        <v>378</v>
      </c>
      <c r="G28" s="17">
        <f>SUM(G14:G27)</f>
        <v>0</v>
      </c>
      <c r="H28" s="18">
        <f>SUM(F28:G28)/E28</f>
        <v>0.96183206106870234</v>
      </c>
      <c r="I28" s="17">
        <f t="shared" ref="I28" si="3">(E28-SUM(F28:G28))-K28</f>
        <v>15</v>
      </c>
      <c r="J28" s="18">
        <f t="shared" si="0"/>
        <v>3.8167938931297711E-2</v>
      </c>
      <c r="K28" s="17">
        <f>SUM(K14:K27)</f>
        <v>0</v>
      </c>
      <c r="L28" s="18">
        <f t="shared" si="1"/>
        <v>0</v>
      </c>
      <c r="M28" s="17">
        <f>AVERAGE(M14:M27)</f>
        <v>80.755714285714276</v>
      </c>
      <c r="N28" s="19">
        <f>AVERAGE(N14:N27)</f>
        <v>0.73142857142857143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3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33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>
        <f t="shared" ref="H14:H18" si="0">F14/E14</f>
        <v>0.95121951219512191</v>
      </c>
      <c r="I14" s="9">
        <v>2</v>
      </c>
      <c r="J14" s="10">
        <f t="shared" ref="J14:J28" si="1">I14/E14</f>
        <v>4.878048780487805E-2</v>
      </c>
      <c r="K14" s="9">
        <v>0</v>
      </c>
      <c r="L14" s="10">
        <f t="shared" ref="L14:L28" si="2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33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7</v>
      </c>
      <c r="G15" s="9"/>
      <c r="H15" s="10">
        <f t="shared" si="0"/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80</v>
      </c>
      <c r="N15" s="15">
        <v>1</v>
      </c>
    </row>
    <row r="16" spans="1:14" s="11" customFormat="1" ht="25" x14ac:dyDescent="0.25">
      <c r="A16" s="9" t="str">
        <f>'1'!A16</f>
        <v>TALLER DE HERRAMIENTAS INTELECTUALES</v>
      </c>
      <c r="B16" s="9" t="s">
        <v>33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>
        <f t="shared" si="0"/>
        <v>0.94594594594594594</v>
      </c>
      <c r="I16" s="9">
        <v>2</v>
      </c>
      <c r="J16" s="10">
        <f t="shared" si="1"/>
        <v>5.4054054054054057E-2</v>
      </c>
      <c r="K16" s="9">
        <v>0</v>
      </c>
      <c r="L16" s="10">
        <f t="shared" si="2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33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30</v>
      </c>
      <c r="G17" s="9"/>
      <c r="H17" s="10">
        <f t="shared" si="0"/>
        <v>0.967741935483871</v>
      </c>
      <c r="I17" s="9">
        <v>1</v>
      </c>
      <c r="J17" s="10">
        <f t="shared" si="1"/>
        <v>3.2258064516129031E-2</v>
      </c>
      <c r="K17" s="9">
        <v>0</v>
      </c>
      <c r="L17" s="10">
        <f t="shared" si="2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II</v>
      </c>
      <c r="B18" s="9" t="s">
        <v>33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31</v>
      </c>
      <c r="G18" s="9"/>
      <c r="H18" s="10">
        <f t="shared" si="0"/>
        <v>0.96875</v>
      </c>
      <c r="I18" s="9">
        <v>1</v>
      </c>
      <c r="J18" s="10">
        <f t="shared" si="1"/>
        <v>3.125E-2</v>
      </c>
      <c r="K18" s="9">
        <v>0</v>
      </c>
      <c r="L18" s="10">
        <f t="shared" si="2"/>
        <v>0</v>
      </c>
      <c r="M18" s="9">
        <v>76</v>
      </c>
      <c r="N18" s="15">
        <v>0.9</v>
      </c>
    </row>
    <row r="19" spans="1:14" s="11" customFormat="1" x14ac:dyDescent="0.25">
      <c r="A19" s="9" t="s">
        <v>49</v>
      </c>
      <c r="B19" s="9" t="s">
        <v>33</v>
      </c>
      <c r="C19" s="9" t="s">
        <v>55</v>
      </c>
      <c r="D19" s="9" t="s">
        <v>32</v>
      </c>
      <c r="E19" s="9">
        <v>29</v>
      </c>
      <c r="F19" s="9">
        <v>28</v>
      </c>
      <c r="G19" s="9"/>
      <c r="H19" s="10">
        <v>0.97</v>
      </c>
      <c r="I19" s="9">
        <v>1</v>
      </c>
      <c r="J19" s="10">
        <v>0.03</v>
      </c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170</v>
      </c>
      <c r="G28" s="17">
        <f>SUM(G14:G27)</f>
        <v>0</v>
      </c>
      <c r="H28" s="18">
        <f>SUM(F28:G28)/E28</f>
        <v>0.96045197740112997</v>
      </c>
      <c r="I28" s="17">
        <f t="shared" ref="I28" si="3">(E28-SUM(F28:G28))-K28</f>
        <v>7</v>
      </c>
      <c r="J28" s="18">
        <f t="shared" si="1"/>
        <v>3.954802259887006E-2</v>
      </c>
      <c r="K28" s="17">
        <f>SUM(K14:K27)</f>
        <v>0</v>
      </c>
      <c r="L28" s="18">
        <f t="shared" si="2"/>
        <v>0</v>
      </c>
      <c r="M28" s="17">
        <f>AVERAGE(M14:M27)</f>
        <v>81.215000000000003</v>
      </c>
      <c r="N28" s="19">
        <f>AVERAGE(N14:N27)</f>
        <v>0.69499999999999995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2025-01-13T16:30:15Z</dcterms:modified>
  <cp:category/>
  <cp:contentStatus/>
</cp:coreProperties>
</file>