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veli\Desktop\PlaneaInstrum AgoDic 2024\Tutorias 106A-2 agodic2024\"/>
    </mc:Choice>
  </mc:AlternateContent>
  <xr:revisionPtr revIDLastSave="0" documentId="13_ncr:1_{BA250E36-4F50-47CA-9CE6-EB9816E9F7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TERIA 1" sheetId="1" r:id="rId1"/>
    <sheet name="MATERIA 2" sheetId="5" r:id="rId2"/>
    <sheet name="MATERIA 3" sheetId="6" r:id="rId3"/>
    <sheet name="MATERIA 4" sheetId="9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3" i="6" l="1"/>
  <c r="Q9" i="6"/>
  <c r="B10" i="6"/>
  <c r="Q58" i="9"/>
  <c r="Q57" i="9"/>
  <c r="P56" i="9"/>
  <c r="O56" i="9"/>
  <c r="N56" i="9"/>
  <c r="M56" i="9"/>
  <c r="L56" i="9"/>
  <c r="K56" i="9"/>
  <c r="J56" i="9"/>
  <c r="P55" i="9"/>
  <c r="P58" i="9" s="1"/>
  <c r="O55" i="9"/>
  <c r="O58" i="9" s="1"/>
  <c r="N55" i="9"/>
  <c r="N58" i="9" s="1"/>
  <c r="M55" i="9"/>
  <c r="M58" i="9" s="1"/>
  <c r="L55" i="9"/>
  <c r="L58" i="9" s="1"/>
  <c r="K55" i="9"/>
  <c r="K58" i="9" s="1"/>
  <c r="J55" i="9"/>
  <c r="J58" i="9" s="1"/>
  <c r="P54" i="9"/>
  <c r="P57" i="9" s="1"/>
  <c r="O54" i="9"/>
  <c r="O57" i="9" s="1"/>
  <c r="N54" i="9"/>
  <c r="N57" i="9" s="1"/>
  <c r="M54" i="9"/>
  <c r="M57" i="9" s="1"/>
  <c r="L54" i="9"/>
  <c r="L57" i="9" s="1"/>
  <c r="K54" i="9"/>
  <c r="K57" i="9" s="1"/>
  <c r="J54" i="9"/>
  <c r="J57" i="9" s="1"/>
  <c r="Q53" i="9"/>
  <c r="Q52" i="9"/>
  <c r="Q51" i="9"/>
  <c r="Q50" i="9"/>
  <c r="Q49" i="9"/>
  <c r="Q48" i="9"/>
  <c r="Q47" i="9"/>
  <c r="Q46" i="9"/>
  <c r="Q45" i="9"/>
  <c r="Q44" i="9"/>
  <c r="Q43" i="9"/>
  <c r="Q42" i="9"/>
  <c r="Q41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Q10" i="9"/>
  <c r="B10" i="9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Q9" i="9"/>
  <c r="Q28" i="1"/>
  <c r="Q27" i="1"/>
  <c r="Q26" i="1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1" i="6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P49" i="5"/>
  <c r="O49" i="5"/>
  <c r="N49" i="5"/>
  <c r="M49" i="5"/>
  <c r="L49" i="5"/>
  <c r="K49" i="5"/>
  <c r="J49" i="5"/>
  <c r="P48" i="5"/>
  <c r="P51" i="5" s="1"/>
  <c r="O48" i="5"/>
  <c r="O51" i="5" s="1"/>
  <c r="N48" i="5"/>
  <c r="N51" i="5" s="1"/>
  <c r="M48" i="5"/>
  <c r="M51" i="5" s="1"/>
  <c r="L48" i="5"/>
  <c r="L51" i="5" s="1"/>
  <c r="K48" i="5"/>
  <c r="K51" i="5" s="1"/>
  <c r="J48" i="5"/>
  <c r="J51" i="5" s="1"/>
  <c r="P47" i="5"/>
  <c r="P50" i="5" s="1"/>
  <c r="O47" i="5"/>
  <c r="O50" i="5" s="1"/>
  <c r="N47" i="5"/>
  <c r="N50" i="5" s="1"/>
  <c r="M47" i="5"/>
  <c r="M50" i="5" s="1"/>
  <c r="L47" i="5"/>
  <c r="L50" i="5" s="1"/>
  <c r="K47" i="5"/>
  <c r="K50" i="5" s="1"/>
  <c r="J47" i="5"/>
  <c r="J50" i="5" s="1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B10" i="5"/>
  <c r="B11" i="5" s="1"/>
  <c r="B13" i="5" s="1"/>
  <c r="B17" i="5" s="1"/>
  <c r="B18" i="5" s="1"/>
  <c r="B19" i="5" s="1"/>
  <c r="B20" i="5" s="1"/>
  <c r="B21" i="5" s="1"/>
  <c r="B22" i="5" s="1"/>
  <c r="B24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24" i="6" l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M58" i="6"/>
  <c r="O58" i="6"/>
  <c r="Q57" i="6"/>
  <c r="Q58" i="6"/>
  <c r="Q50" i="5"/>
  <c r="Q51" i="5"/>
  <c r="K50" i="1"/>
  <c r="L50" i="1"/>
  <c r="M50" i="1"/>
  <c r="N50" i="1"/>
  <c r="O50" i="1"/>
  <c r="P50" i="1"/>
  <c r="J50" i="1"/>
  <c r="Q47" i="1"/>
  <c r="K49" i="1"/>
  <c r="L49" i="1"/>
  <c r="M49" i="1"/>
  <c r="N49" i="1"/>
  <c r="O49" i="1"/>
  <c r="P49" i="1"/>
  <c r="K48" i="1"/>
  <c r="L48" i="1"/>
  <c r="M48" i="1"/>
  <c r="N48" i="1"/>
  <c r="N51" i="1" s="1"/>
  <c r="O48" i="1"/>
  <c r="P48" i="1"/>
  <c r="J49" i="1"/>
  <c r="J48" i="1"/>
  <c r="Q43" i="1" l="1"/>
  <c r="Q44" i="1"/>
  <c r="Q45" i="1"/>
  <c r="Q46" i="1"/>
  <c r="Q19" i="1" l="1"/>
  <c r="Q20" i="1"/>
  <c r="Q21" i="1"/>
  <c r="Q22" i="1"/>
  <c r="Q23" i="1"/>
  <c r="Q24" i="1"/>
  <c r="Q25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10" i="1"/>
  <c r="Q11" i="1"/>
  <c r="Q12" i="1"/>
  <c r="Q13" i="1"/>
  <c r="Q14" i="1"/>
  <c r="Q15" i="1"/>
  <c r="Q16" i="1"/>
  <c r="Q17" i="1"/>
  <c r="Q18" i="1"/>
  <c r="K52" i="1"/>
  <c r="L52" i="1"/>
  <c r="M52" i="1"/>
  <c r="N52" i="1"/>
  <c r="O52" i="1"/>
  <c r="P52" i="1"/>
  <c r="K51" i="1"/>
  <c r="L51" i="1"/>
  <c r="M51" i="1"/>
  <c r="O51" i="1"/>
  <c r="P51" i="1"/>
  <c r="J52" i="1"/>
  <c r="J51" i="1"/>
  <c r="Q52" i="1" l="1"/>
  <c r="B11" i="1"/>
  <c r="B12" i="1" s="1"/>
  <c r="B14" i="1" s="1"/>
  <c r="B15" i="1" s="1"/>
  <c r="B16" i="1" s="1"/>
  <c r="B17" i="1" s="1"/>
  <c r="B19" i="1" s="1"/>
  <c r="B20" i="1" s="1"/>
  <c r="B21" i="1" s="1"/>
  <c r="B22" i="1" s="1"/>
  <c r="B24" i="1" s="1"/>
  <c r="B25" i="1" s="1"/>
  <c r="B26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Q51" i="1" l="1"/>
</calcChain>
</file>

<file path=xl/sharedStrings.xml><?xml version="1.0" encoding="utf-8"?>
<sst xmlns="http://schemas.openxmlformats.org/spreadsheetml/2006/main" count="203" uniqueCount="111">
  <si>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</si>
  <si>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</si>
  <si>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</si>
  <si>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</si>
  <si>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</si>
  <si>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</si>
  <si>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</si>
  <si>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</si>
  <si>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</si>
  <si>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</si>
  <si>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</si>
  <si>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</si>
  <si>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</si>
  <si>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</si>
  <si>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</si>
  <si>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</si>
  <si>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</si>
  <si>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</si>
  <si>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</si>
  <si>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</si>
  <si>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</si>
  <si>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</si>
  <si>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</si>
  <si>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</si>
  <si>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MC. AVELINO DOMINGUEZ RODRIGUEZ</t>
  </si>
  <si>
    <t>MC. Avelino Dominguez Rodriguez</t>
  </si>
  <si>
    <t>Vazquez Chacha Guillermo Osiris</t>
  </si>
  <si>
    <t>Chontal Muñoz Carlos Manuel</t>
  </si>
  <si>
    <t>Cordoba Sanchez Sandra Guadalupe</t>
  </si>
  <si>
    <t>Meza Castellanos Karla Estefania</t>
  </si>
  <si>
    <t>Barcenas Herrera Jesús</t>
  </si>
  <si>
    <t>Campos Aparicio Jose Angel</t>
  </si>
  <si>
    <t>Chagala Obil Andrés</t>
  </si>
  <si>
    <t>Cruz Caliz Nicolas</t>
  </si>
  <si>
    <t>Cruz Chima Yamilet</t>
  </si>
  <si>
    <t>De la O Villegas Irving Jezrael</t>
  </si>
  <si>
    <t>Diez Comi Yaira Guadalupe</t>
  </si>
  <si>
    <t>Figueroa Clemente Jade</t>
  </si>
  <si>
    <t>Ixtepan Chiguil Karen Nahomi</t>
  </si>
  <si>
    <t>Lopez Ordinola Cynthia Yamileth</t>
  </si>
  <si>
    <t>Mantilla Minquis Jacob</t>
  </si>
  <si>
    <t>Martinez Santos Greys</t>
  </si>
  <si>
    <t>Mauleon Gordillo Jeziel</t>
  </si>
  <si>
    <t>Román Tadeo Yaribeth</t>
  </si>
  <si>
    <t>Rosario Olea Alexi</t>
  </si>
  <si>
    <t>Ruiz Leo Axel Yael</t>
  </si>
  <si>
    <t>Seba Lopez Karla Yuliana</t>
  </si>
  <si>
    <t>Silva Betaza Danna Gishelle</t>
  </si>
  <si>
    <t>Valencia Hernández Ximena</t>
  </si>
  <si>
    <t>Velasco Dominguez Erick de Jesus</t>
  </si>
  <si>
    <t>Vichi Mozo Miguel Angel</t>
  </si>
  <si>
    <t>Viveros Orea Angel Rafael</t>
  </si>
  <si>
    <t>Barrera Flores Milagros del Carmen</t>
  </si>
  <si>
    <t>Belli Fiscal Maritza Guadalupe</t>
  </si>
  <si>
    <t>Bumas Moreno Juan Manuel</t>
  </si>
  <si>
    <t>Bustamante Olea Kevin</t>
  </si>
  <si>
    <t>Caixba Sinaca Jael</t>
  </si>
  <si>
    <t>Chagala Tepach Marixchel</t>
  </si>
  <si>
    <t>Chontal Ventura Edwin Geovanni</t>
  </si>
  <si>
    <t>Cortez Estrada Omar</t>
  </si>
  <si>
    <t>Domiguez Marcos Juan Carlos</t>
  </si>
  <si>
    <t>Figueroa Cruz Maritza</t>
  </si>
  <si>
    <t>Gonzalez Lara Gael</t>
  </si>
  <si>
    <t>Malaga Martinez  Karina del Carmen</t>
  </si>
  <si>
    <t>Martinez Verdón Karla Veyda</t>
  </si>
  <si>
    <t>Mixtega Sixteco Daved Sadith</t>
  </si>
  <si>
    <t>Nuñez Chagala Jennifer</t>
  </si>
  <si>
    <t>Quino Velasco Fátima de Lourdes</t>
  </si>
  <si>
    <t>Reyes Hernandez Yanely Gizeh</t>
  </si>
  <si>
    <t>Santiago Catemaxca Heidi Andrea</t>
  </si>
  <si>
    <t>Tenorio Artigas Lisseth</t>
  </si>
  <si>
    <t>Toto Anota Zahira Yamara</t>
  </si>
  <si>
    <t>Victorio Medina Aneth Michell</t>
  </si>
  <si>
    <t>Hernandez Martinez Jose Eduardo</t>
  </si>
  <si>
    <t>Dominguez Marcos Juan Carlos</t>
  </si>
  <si>
    <t>Malaga Martinez Karina del Carmen</t>
  </si>
  <si>
    <t>Martinez Berdón Karla Veyda</t>
  </si>
  <si>
    <t>Poisot Catemaxca Yeric</t>
  </si>
  <si>
    <t xml:space="preserve">Bustamante Olea Kevin </t>
  </si>
  <si>
    <t>Victorio Medina Aneth Mitchell</t>
  </si>
  <si>
    <t>Quino Velasco Fatima de Lourdes</t>
  </si>
  <si>
    <t>Alfonso Mollna Claudia Maria</t>
  </si>
  <si>
    <t>Alvarado Cuazozon Williams</t>
  </si>
  <si>
    <t>Termodinamica</t>
  </si>
  <si>
    <t>306-A</t>
  </si>
  <si>
    <t>Fisicoquimica II</t>
  </si>
  <si>
    <t>506-A</t>
  </si>
  <si>
    <t>Agosto-diciembre-2024</t>
  </si>
  <si>
    <t>Mecánica de Fluidos</t>
  </si>
  <si>
    <t>agosto-diciembre-2024</t>
  </si>
  <si>
    <t>Navarrete Montan Sergio Nain</t>
  </si>
  <si>
    <t>506-B</t>
  </si>
  <si>
    <t>Catemaxca Quinto Fátima Leilany</t>
  </si>
  <si>
    <t>Chaparro Ramos Danaeh</t>
  </si>
  <si>
    <t>Chávez Luna Zaira Raquel</t>
  </si>
  <si>
    <t>Cocuyo Abrajan Pedro Yahir</t>
  </si>
  <si>
    <t>Gonzalez Cruz  María de Jesús</t>
  </si>
  <si>
    <t>Gracia Martinez América Abigail</t>
  </si>
  <si>
    <t>Jimenez Tenorio Jorge Antonio</t>
  </si>
  <si>
    <t>López Cervantes Eva Estrella</t>
  </si>
  <si>
    <t>Mantilla Mantilla Ramses</t>
  </si>
  <si>
    <t>Maza Jimenez Michel Alexis</t>
  </si>
  <si>
    <t>Mendoza Aculteco  Ana Sarahi</t>
  </si>
  <si>
    <t>Perez Marquez Sussan</t>
  </si>
  <si>
    <t>Prieto Huerta Fesco</t>
  </si>
  <si>
    <t>Pucheta Santos Jovana Celeste</t>
  </si>
  <si>
    <t>Temich Martinez Marisol de Jesus</t>
  </si>
  <si>
    <t>Marcial Hernandez Cristal Marina</t>
  </si>
  <si>
    <t>Garduño Muñoz Jackelin</t>
  </si>
  <si>
    <t xml:space="preserve">Lucho Dominguez Ingrid Iliana </t>
  </si>
  <si>
    <t>Chipol Temich Alma Zuriel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</si>
</sst>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0" fontId="0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56"/>
  <sheetViews>
    <sheetView tabSelected="1" topLeftCell="A2" zoomScale="84" zoomScaleNormal="84" workbookViewId="0">
      <selection activeCell="M35" sqref="M3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18" x14ac:dyDescent="0.25">
      <c r="C4" t="s">
        <v>0</v>
      </c>
      <c r="D4" s="34" t="s">
        <v>83</v>
      </c>
      <c r="E4" s="34"/>
      <c r="F4" s="34"/>
      <c r="G4" s="34"/>
      <c r="I4" t="s">
        <v>1</v>
      </c>
      <c r="J4" s="24" t="s">
        <v>84</v>
      </c>
      <c r="K4" s="24"/>
      <c r="M4" t="s">
        <v>2</v>
      </c>
      <c r="N4" s="25">
        <v>45639</v>
      </c>
      <c r="O4" s="2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87</v>
      </c>
      <c r="E6" s="24"/>
      <c r="F6" s="24"/>
      <c r="G6" s="24"/>
      <c r="I6" s="18" t="s">
        <v>22</v>
      </c>
      <c r="J6" s="18"/>
      <c r="K6" s="29" t="s">
        <v>25</v>
      </c>
      <c r="L6" s="29"/>
      <c r="M6" s="29"/>
      <c r="N6" s="29"/>
      <c r="O6" s="29"/>
      <c r="P6" s="2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4">
        <v>1</v>
      </c>
      <c r="C9" s="6"/>
      <c r="D9" s="19" t="s">
        <v>81</v>
      </c>
      <c r="E9" s="19"/>
      <c r="F9" s="19"/>
      <c r="G9" s="19"/>
      <c r="H9" s="19"/>
      <c r="I9" s="19"/>
      <c r="J9" s="16">
        <v>50</v>
      </c>
      <c r="K9" s="16">
        <v>50</v>
      </c>
      <c r="L9" s="16">
        <v>60</v>
      </c>
      <c r="M9" s="4">
        <v>70</v>
      </c>
      <c r="N9" s="4"/>
      <c r="O9" s="4"/>
      <c r="P9" s="4"/>
      <c r="Q9" s="10"/>
    </row>
    <row r="10" spans="2:18" x14ac:dyDescent="0.25">
      <c r="B10" s="6">
        <v>2</v>
      </c>
      <c r="C10" s="6"/>
      <c r="D10" s="19" t="s">
        <v>30</v>
      </c>
      <c r="E10" s="19"/>
      <c r="F10" s="19"/>
      <c r="G10" s="19"/>
      <c r="H10" s="19"/>
      <c r="I10" s="19"/>
      <c r="J10" s="4">
        <v>74</v>
      </c>
      <c r="K10" s="4">
        <v>78</v>
      </c>
      <c r="L10" s="4">
        <v>75</v>
      </c>
      <c r="M10" s="4">
        <v>76</v>
      </c>
      <c r="N10" s="4"/>
      <c r="O10" s="4"/>
      <c r="P10" s="4"/>
      <c r="Q10" s="10">
        <f t="shared" ref="Q10:Q42" si="0">SUM(J10:P10)/7</f>
        <v>43.285714285714285</v>
      </c>
    </row>
    <row r="11" spans="2:18" x14ac:dyDescent="0.25">
      <c r="B11" s="6">
        <f>B10+1</f>
        <v>3</v>
      </c>
      <c r="C11" s="6"/>
      <c r="D11" s="19" t="s">
        <v>31</v>
      </c>
      <c r="E11" s="19"/>
      <c r="F11" s="19"/>
      <c r="G11" s="19"/>
      <c r="H11" s="19"/>
      <c r="I11" s="19"/>
      <c r="J11" s="4">
        <v>92</v>
      </c>
      <c r="K11" s="4">
        <v>95</v>
      </c>
      <c r="L11" s="4">
        <v>95</v>
      </c>
      <c r="M11" s="4">
        <v>92</v>
      </c>
      <c r="N11" s="4"/>
      <c r="O11" s="4"/>
      <c r="P11" s="4"/>
      <c r="Q11" s="10">
        <f t="shared" si="0"/>
        <v>53.428571428571431</v>
      </c>
    </row>
    <row r="12" spans="2:18" x14ac:dyDescent="0.25">
      <c r="B12" s="6">
        <f t="shared" ref="B12:B48" si="1">B11+1</f>
        <v>4</v>
      </c>
      <c r="C12" s="6"/>
      <c r="D12" s="19" t="s">
        <v>32</v>
      </c>
      <c r="E12" s="19"/>
      <c r="F12" s="19"/>
      <c r="G12" s="19"/>
      <c r="H12" s="19"/>
      <c r="I12" s="19"/>
      <c r="J12" s="4">
        <v>70</v>
      </c>
      <c r="K12" s="4">
        <v>75</v>
      </c>
      <c r="L12" s="4">
        <v>75</v>
      </c>
      <c r="M12" s="4">
        <v>76</v>
      </c>
      <c r="N12" s="4"/>
      <c r="O12" s="4"/>
      <c r="P12" s="4"/>
      <c r="Q12" s="10">
        <f t="shared" si="0"/>
        <v>42.285714285714285</v>
      </c>
    </row>
    <row r="13" spans="2:18" x14ac:dyDescent="0.25">
      <c r="B13" s="6">
        <v>5</v>
      </c>
      <c r="C13" s="6"/>
      <c r="D13" s="19" t="s">
        <v>33</v>
      </c>
      <c r="E13" s="19"/>
      <c r="F13" s="19"/>
      <c r="G13" s="19"/>
      <c r="H13" s="19"/>
      <c r="I13" s="19"/>
      <c r="J13" s="4">
        <v>70</v>
      </c>
      <c r="K13" s="4">
        <v>75</v>
      </c>
      <c r="L13" s="4">
        <v>78</v>
      </c>
      <c r="M13" s="4">
        <v>75</v>
      </c>
      <c r="N13" s="4"/>
      <c r="O13" s="4"/>
      <c r="P13" s="4"/>
      <c r="Q13" s="10">
        <f t="shared" si="0"/>
        <v>42.571428571428569</v>
      </c>
    </row>
    <row r="14" spans="2:18" x14ac:dyDescent="0.25">
      <c r="B14" s="6">
        <f t="shared" si="1"/>
        <v>6</v>
      </c>
      <c r="C14" s="6"/>
      <c r="D14" s="19" t="s">
        <v>34</v>
      </c>
      <c r="E14" s="19"/>
      <c r="F14" s="19"/>
      <c r="G14" s="19"/>
      <c r="H14" s="19"/>
      <c r="I14" s="19"/>
      <c r="J14" s="4">
        <v>70</v>
      </c>
      <c r="K14" s="4">
        <v>73</v>
      </c>
      <c r="L14" s="4">
        <v>72</v>
      </c>
      <c r="M14" s="4">
        <v>72</v>
      </c>
      <c r="N14" s="4"/>
      <c r="O14" s="4"/>
      <c r="P14" s="4"/>
      <c r="Q14" s="10">
        <f t="shared" si="0"/>
        <v>41</v>
      </c>
    </row>
    <row r="15" spans="2:18" x14ac:dyDescent="0.25">
      <c r="B15" s="6">
        <f t="shared" si="1"/>
        <v>7</v>
      </c>
      <c r="C15" s="6"/>
      <c r="D15" s="19" t="s">
        <v>35</v>
      </c>
      <c r="E15" s="19"/>
      <c r="F15" s="19"/>
      <c r="G15" s="19"/>
      <c r="H15" s="19"/>
      <c r="I15" s="19"/>
      <c r="J15" s="4">
        <v>70</v>
      </c>
      <c r="K15" s="4">
        <v>72</v>
      </c>
      <c r="L15" s="4">
        <v>70</v>
      </c>
      <c r="M15" s="4">
        <v>70</v>
      </c>
      <c r="N15" s="4"/>
      <c r="O15" s="4"/>
      <c r="P15" s="4"/>
      <c r="Q15" s="10">
        <f t="shared" si="0"/>
        <v>40.285714285714285</v>
      </c>
    </row>
    <row r="16" spans="2:18" x14ac:dyDescent="0.25">
      <c r="B16" s="6">
        <f t="shared" si="1"/>
        <v>8</v>
      </c>
      <c r="C16" s="6"/>
      <c r="D16" s="19" t="s">
        <v>36</v>
      </c>
      <c r="E16" s="19"/>
      <c r="F16" s="19"/>
      <c r="G16" s="19"/>
      <c r="H16" s="19"/>
      <c r="I16" s="19"/>
      <c r="J16" s="4">
        <v>70</v>
      </c>
      <c r="K16" s="4">
        <v>75</v>
      </c>
      <c r="L16" s="4">
        <v>72</v>
      </c>
      <c r="M16" s="4">
        <v>75</v>
      </c>
      <c r="N16" s="4"/>
      <c r="O16" s="4"/>
      <c r="P16" s="4"/>
      <c r="Q16" s="10">
        <f t="shared" si="0"/>
        <v>41.714285714285715</v>
      </c>
    </row>
    <row r="17" spans="2:17" x14ac:dyDescent="0.25">
      <c r="B17" s="6">
        <f t="shared" si="1"/>
        <v>9</v>
      </c>
      <c r="C17" s="6"/>
      <c r="D17" s="19" t="s">
        <v>37</v>
      </c>
      <c r="E17" s="19"/>
      <c r="F17" s="19"/>
      <c r="G17" s="19"/>
      <c r="H17" s="19"/>
      <c r="I17" s="19"/>
      <c r="J17" s="16">
        <v>58</v>
      </c>
      <c r="K17" s="4">
        <v>70</v>
      </c>
      <c r="L17" s="4">
        <v>72</v>
      </c>
      <c r="M17" s="4">
        <v>74</v>
      </c>
      <c r="N17" s="4"/>
      <c r="O17" s="4"/>
      <c r="P17" s="4"/>
      <c r="Q17" s="10">
        <f t="shared" si="0"/>
        <v>39.142857142857146</v>
      </c>
    </row>
    <row r="18" spans="2:17" x14ac:dyDescent="0.25">
      <c r="B18" s="6">
        <v>10</v>
      </c>
      <c r="C18" s="6"/>
      <c r="D18" s="19" t="s">
        <v>38</v>
      </c>
      <c r="E18" s="19"/>
      <c r="F18" s="19"/>
      <c r="G18" s="19"/>
      <c r="H18" s="19"/>
      <c r="I18" s="19"/>
      <c r="J18" s="4">
        <v>74</v>
      </c>
      <c r="K18" s="4">
        <v>75</v>
      </c>
      <c r="L18" s="4">
        <v>78</v>
      </c>
      <c r="M18" s="4">
        <v>80</v>
      </c>
      <c r="N18" s="4"/>
      <c r="O18" s="4"/>
      <c r="P18" s="4"/>
      <c r="Q18" s="10">
        <f t="shared" si="0"/>
        <v>43.857142857142854</v>
      </c>
    </row>
    <row r="19" spans="2:17" x14ac:dyDescent="0.25">
      <c r="B19" s="6">
        <f t="shared" si="1"/>
        <v>11</v>
      </c>
      <c r="C19" s="6"/>
      <c r="D19" s="19" t="s">
        <v>39</v>
      </c>
      <c r="E19" s="19"/>
      <c r="F19" s="19"/>
      <c r="G19" s="19"/>
      <c r="H19" s="19"/>
      <c r="I19" s="19"/>
      <c r="J19" s="4">
        <v>70</v>
      </c>
      <c r="K19" s="4">
        <v>72</v>
      </c>
      <c r="L19" s="4">
        <v>78</v>
      </c>
      <c r="M19" s="4">
        <v>80</v>
      </c>
      <c r="N19" s="4"/>
      <c r="O19" s="4"/>
      <c r="P19" s="4"/>
      <c r="Q19" s="10">
        <f t="shared" si="0"/>
        <v>42.857142857142854</v>
      </c>
    </row>
    <row r="20" spans="2:17" x14ac:dyDescent="0.25">
      <c r="B20" s="6">
        <f t="shared" si="1"/>
        <v>12</v>
      </c>
      <c r="C20" s="6"/>
      <c r="D20" s="19" t="s">
        <v>40</v>
      </c>
      <c r="E20" s="19"/>
      <c r="F20" s="19"/>
      <c r="G20" s="19"/>
      <c r="H20" s="19"/>
      <c r="I20" s="19"/>
      <c r="J20" s="16">
        <v>58</v>
      </c>
      <c r="K20" s="4">
        <v>70</v>
      </c>
      <c r="L20" s="16">
        <v>60</v>
      </c>
      <c r="M20" s="4">
        <v>70</v>
      </c>
      <c r="N20" s="4"/>
      <c r="O20" s="4"/>
      <c r="P20" s="4"/>
      <c r="Q20" s="10">
        <f t="shared" si="0"/>
        <v>36.857142857142854</v>
      </c>
    </row>
    <row r="21" spans="2:17" x14ac:dyDescent="0.25">
      <c r="B21" s="6">
        <f t="shared" si="1"/>
        <v>13</v>
      </c>
      <c r="C21" s="6"/>
      <c r="D21" s="19" t="s">
        <v>41</v>
      </c>
      <c r="E21" s="19"/>
      <c r="F21" s="19"/>
      <c r="G21" s="19"/>
      <c r="H21" s="19"/>
      <c r="I21" s="19"/>
      <c r="J21" s="4">
        <v>70</v>
      </c>
      <c r="K21" s="4">
        <v>72</v>
      </c>
      <c r="L21" s="4">
        <v>70</v>
      </c>
      <c r="M21" s="4">
        <v>72</v>
      </c>
      <c r="N21" s="4"/>
      <c r="O21" s="4"/>
      <c r="P21" s="4"/>
      <c r="Q21" s="10">
        <f t="shared" si="0"/>
        <v>40.571428571428569</v>
      </c>
    </row>
    <row r="22" spans="2:17" x14ac:dyDescent="0.25">
      <c r="B22" s="6">
        <f t="shared" si="1"/>
        <v>14</v>
      </c>
      <c r="C22" s="6"/>
      <c r="D22" s="19" t="s">
        <v>42</v>
      </c>
      <c r="E22" s="19"/>
      <c r="F22" s="19"/>
      <c r="G22" s="19"/>
      <c r="H22" s="19"/>
      <c r="I22" s="19"/>
      <c r="J22" s="4">
        <v>80</v>
      </c>
      <c r="K22" s="4">
        <v>85</v>
      </c>
      <c r="L22" s="4">
        <v>88</v>
      </c>
      <c r="M22" s="4">
        <v>86</v>
      </c>
      <c r="N22" s="4"/>
      <c r="O22" s="4"/>
      <c r="P22" s="4"/>
      <c r="Q22" s="10">
        <f t="shared" si="0"/>
        <v>48.428571428571431</v>
      </c>
    </row>
    <row r="23" spans="2:17" x14ac:dyDescent="0.25">
      <c r="B23" s="6">
        <v>15</v>
      </c>
      <c r="C23" s="6"/>
      <c r="D23" s="19" t="s">
        <v>43</v>
      </c>
      <c r="E23" s="19"/>
      <c r="F23" s="19"/>
      <c r="G23" s="19"/>
      <c r="H23" s="19"/>
      <c r="I23" s="19"/>
      <c r="J23" s="4">
        <v>76</v>
      </c>
      <c r="K23" s="4">
        <v>80</v>
      </c>
      <c r="L23" s="4">
        <v>80</v>
      </c>
      <c r="M23" s="4">
        <v>78</v>
      </c>
      <c r="N23" s="4"/>
      <c r="O23" s="4"/>
      <c r="P23" s="4"/>
      <c r="Q23" s="10">
        <f t="shared" si="0"/>
        <v>44.857142857142854</v>
      </c>
    </row>
    <row r="24" spans="2:17" x14ac:dyDescent="0.25">
      <c r="B24" s="6">
        <f t="shared" si="1"/>
        <v>16</v>
      </c>
      <c r="C24" s="6"/>
      <c r="D24" s="19" t="s">
        <v>44</v>
      </c>
      <c r="E24" s="19"/>
      <c r="F24" s="19"/>
      <c r="G24" s="19"/>
      <c r="H24" s="19"/>
      <c r="I24" s="19"/>
      <c r="J24" s="4">
        <v>73</v>
      </c>
      <c r="K24" s="4">
        <v>75</v>
      </c>
      <c r="L24" s="4">
        <v>78</v>
      </c>
      <c r="M24" s="4">
        <v>75</v>
      </c>
      <c r="N24" s="4"/>
      <c r="O24" s="4"/>
      <c r="P24" s="4"/>
      <c r="Q24" s="10">
        <f t="shared" si="0"/>
        <v>43</v>
      </c>
    </row>
    <row r="25" spans="2:17" x14ac:dyDescent="0.25">
      <c r="B25" s="6">
        <f t="shared" si="1"/>
        <v>17</v>
      </c>
      <c r="C25" s="6"/>
      <c r="D25" s="19" t="s">
        <v>45</v>
      </c>
      <c r="E25" s="19"/>
      <c r="F25" s="19"/>
      <c r="G25" s="19"/>
      <c r="H25" s="19"/>
      <c r="I25" s="19"/>
      <c r="J25" s="4">
        <v>72</v>
      </c>
      <c r="K25" s="4">
        <v>75</v>
      </c>
      <c r="L25" s="4">
        <v>72</v>
      </c>
      <c r="M25" s="4">
        <v>75</v>
      </c>
      <c r="N25" s="4"/>
      <c r="O25" s="4"/>
      <c r="P25" s="4"/>
      <c r="Q25" s="10">
        <f t="shared" si="0"/>
        <v>42</v>
      </c>
    </row>
    <row r="26" spans="2:17" x14ac:dyDescent="0.25">
      <c r="B26" s="6">
        <f t="shared" si="1"/>
        <v>18</v>
      </c>
      <c r="C26" s="6"/>
      <c r="D26" s="19" t="s">
        <v>46</v>
      </c>
      <c r="E26" s="19"/>
      <c r="F26" s="19"/>
      <c r="G26" s="19"/>
      <c r="H26" s="19"/>
      <c r="I26" s="19"/>
      <c r="J26" s="4">
        <v>70</v>
      </c>
      <c r="K26" s="4">
        <v>72</v>
      </c>
      <c r="L26" s="4">
        <v>75</v>
      </c>
      <c r="M26" s="4">
        <v>76</v>
      </c>
      <c r="N26" s="4"/>
      <c r="O26" s="4"/>
      <c r="P26" s="4"/>
      <c r="Q26" s="10">
        <f t="shared" si="0"/>
        <v>41.857142857142854</v>
      </c>
    </row>
    <row r="27" spans="2:17" x14ac:dyDescent="0.25">
      <c r="B27" s="6">
        <v>19</v>
      </c>
      <c r="C27" s="6"/>
      <c r="D27" s="19" t="s">
        <v>47</v>
      </c>
      <c r="E27" s="19"/>
      <c r="F27" s="19"/>
      <c r="G27" s="19"/>
      <c r="H27" s="19"/>
      <c r="I27" s="19"/>
      <c r="J27" s="4">
        <v>70</v>
      </c>
      <c r="K27" s="4">
        <v>72</v>
      </c>
      <c r="L27" s="4">
        <v>72</v>
      </c>
      <c r="M27" s="4">
        <v>75</v>
      </c>
      <c r="N27" s="4"/>
      <c r="O27" s="4"/>
      <c r="P27" s="4"/>
      <c r="Q27" s="10">
        <f t="shared" si="0"/>
        <v>41.285714285714285</v>
      </c>
    </row>
    <row r="28" spans="2:17" x14ac:dyDescent="0.25">
      <c r="B28" s="6">
        <v>20</v>
      </c>
      <c r="C28" s="6"/>
      <c r="D28" s="19" t="s">
        <v>48</v>
      </c>
      <c r="E28" s="19"/>
      <c r="F28" s="19"/>
      <c r="G28" s="19"/>
      <c r="H28" s="19"/>
      <c r="I28" s="19"/>
      <c r="J28" s="4">
        <v>80</v>
      </c>
      <c r="K28" s="4">
        <v>82</v>
      </c>
      <c r="L28" s="4">
        <v>85</v>
      </c>
      <c r="M28" s="4">
        <v>86</v>
      </c>
      <c r="N28" s="4"/>
      <c r="O28" s="4"/>
      <c r="P28" s="4"/>
      <c r="Q28" s="10">
        <f t="shared" si="0"/>
        <v>47.571428571428569</v>
      </c>
    </row>
    <row r="29" spans="2:17" x14ac:dyDescent="0.25">
      <c r="B29" s="6">
        <v>21</v>
      </c>
      <c r="C29" s="6"/>
      <c r="D29" s="19" t="s">
        <v>26</v>
      </c>
      <c r="E29" s="19"/>
      <c r="F29" s="19"/>
      <c r="G29" s="19"/>
      <c r="H29" s="19"/>
      <c r="I29" s="19"/>
      <c r="J29" s="16">
        <v>50</v>
      </c>
      <c r="K29" s="16">
        <v>50</v>
      </c>
      <c r="L29" s="16">
        <v>50</v>
      </c>
      <c r="M29" s="16">
        <v>50</v>
      </c>
      <c r="N29" s="16"/>
      <c r="O29" s="4"/>
      <c r="P29" s="4"/>
      <c r="Q29" s="10">
        <f t="shared" si="0"/>
        <v>28.571428571428573</v>
      </c>
    </row>
    <row r="30" spans="2:17" x14ac:dyDescent="0.25">
      <c r="B30" s="6">
        <f t="shared" si="1"/>
        <v>22</v>
      </c>
      <c r="C30" s="6"/>
      <c r="D30" s="19" t="s">
        <v>49</v>
      </c>
      <c r="E30" s="19"/>
      <c r="F30" s="19"/>
      <c r="G30" s="19"/>
      <c r="H30" s="19"/>
      <c r="I30" s="19"/>
      <c r="J30" s="16">
        <v>60</v>
      </c>
      <c r="K30" s="4">
        <v>70</v>
      </c>
      <c r="L30" s="4">
        <v>72</v>
      </c>
      <c r="M30" s="4">
        <v>75</v>
      </c>
      <c r="N30" s="4"/>
      <c r="O30" s="4"/>
      <c r="P30" s="4"/>
      <c r="Q30" s="10">
        <f t="shared" si="0"/>
        <v>39.571428571428569</v>
      </c>
    </row>
    <row r="31" spans="2:17" x14ac:dyDescent="0.25">
      <c r="B31" s="6">
        <f t="shared" si="1"/>
        <v>23</v>
      </c>
      <c r="C31" s="6"/>
      <c r="D31" s="19" t="s">
        <v>50</v>
      </c>
      <c r="E31" s="19"/>
      <c r="F31" s="19"/>
      <c r="G31" s="19"/>
      <c r="H31" s="19"/>
      <c r="I31" s="19"/>
      <c r="J31" s="16">
        <v>50</v>
      </c>
      <c r="K31" s="4">
        <v>70</v>
      </c>
      <c r="L31" s="4">
        <v>70</v>
      </c>
      <c r="M31" s="16">
        <v>72</v>
      </c>
      <c r="N31" s="16"/>
      <c r="O31" s="4"/>
      <c r="P31" s="4"/>
      <c r="Q31" s="10">
        <f t="shared" si="0"/>
        <v>37.428571428571431</v>
      </c>
    </row>
    <row r="32" spans="2:17" x14ac:dyDescent="0.25">
      <c r="B32" s="6">
        <f t="shared" si="1"/>
        <v>24</v>
      </c>
      <c r="C32" s="6"/>
      <c r="D32" s="19" t="s">
        <v>51</v>
      </c>
      <c r="E32" s="19"/>
      <c r="F32" s="19"/>
      <c r="G32" s="19"/>
      <c r="H32" s="19"/>
      <c r="I32" s="19"/>
      <c r="J32" s="4">
        <v>70</v>
      </c>
      <c r="K32" s="4">
        <v>72</v>
      </c>
      <c r="L32" s="4">
        <v>75</v>
      </c>
      <c r="M32" s="4">
        <v>78</v>
      </c>
      <c r="N32" s="4"/>
      <c r="O32" s="4"/>
      <c r="P32" s="4"/>
      <c r="Q32" s="10">
        <f t="shared" si="0"/>
        <v>42.142857142857146</v>
      </c>
    </row>
    <row r="33" spans="2:17" x14ac:dyDescent="0.25">
      <c r="B33" s="6">
        <f t="shared" si="1"/>
        <v>25</v>
      </c>
      <c r="C33" s="6"/>
      <c r="D33" s="19" t="s">
        <v>82</v>
      </c>
      <c r="E33" s="19"/>
      <c r="F33" s="19"/>
      <c r="G33" s="19"/>
      <c r="H33" s="19"/>
      <c r="I33" s="19"/>
      <c r="J33" s="16">
        <v>62</v>
      </c>
      <c r="K33" s="4">
        <v>70</v>
      </c>
      <c r="L33" s="4">
        <v>70</v>
      </c>
      <c r="M33" s="4">
        <v>72</v>
      </c>
      <c r="N33" s="4"/>
      <c r="O33" s="4"/>
      <c r="P33" s="4"/>
      <c r="Q33" s="10">
        <f t="shared" si="0"/>
        <v>39.142857142857146</v>
      </c>
    </row>
    <row r="34" spans="2:17" x14ac:dyDescent="0.25">
      <c r="B34" s="6">
        <f t="shared" si="1"/>
        <v>26</v>
      </c>
      <c r="C34" s="6"/>
      <c r="D34" s="19" t="s">
        <v>110</v>
      </c>
      <c r="E34" s="19"/>
      <c r="F34" s="19"/>
      <c r="G34" s="19"/>
      <c r="H34" s="19"/>
      <c r="I34" s="19"/>
      <c r="J34" s="16">
        <v>50</v>
      </c>
      <c r="K34" s="16">
        <v>50</v>
      </c>
      <c r="L34" s="16">
        <v>60</v>
      </c>
      <c r="M34" s="16">
        <v>50</v>
      </c>
      <c r="N34" s="4"/>
      <c r="O34" s="4"/>
      <c r="P34" s="4"/>
      <c r="Q34" s="10">
        <f t="shared" si="0"/>
        <v>30</v>
      </c>
    </row>
    <row r="35" spans="2:17" x14ac:dyDescent="0.25">
      <c r="B35" s="6">
        <f t="shared" si="1"/>
        <v>27</v>
      </c>
      <c r="C35" s="6"/>
      <c r="D35" s="19"/>
      <c r="E35" s="19"/>
      <c r="F35" s="19"/>
      <c r="G35" s="19"/>
      <c r="H35" s="19"/>
      <c r="I35" s="19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9"/>
      <c r="E36" s="19"/>
      <c r="F36" s="19"/>
      <c r="G36" s="19"/>
      <c r="H36" s="19"/>
      <c r="I36" s="19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7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7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7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7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7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>
        <f t="shared" ref="Q43:Q47" si="2">SUM(J43:P43)/7</f>
        <v>0</v>
      </c>
    </row>
    <row r="44" spans="2:17" x14ac:dyDescent="0.25">
      <c r="B44" s="6">
        <f t="shared" si="1"/>
        <v>36</v>
      </c>
      <c r="C44" s="7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>
        <f t="shared" si="1"/>
        <v>39</v>
      </c>
      <c r="C47" s="3"/>
      <c r="D47" s="20"/>
      <c r="E47" s="21"/>
      <c r="F47" s="21"/>
      <c r="G47" s="21"/>
      <c r="H47" s="21"/>
      <c r="I47" s="22"/>
      <c r="J47" s="3"/>
      <c r="K47" s="3"/>
      <c r="L47" s="3"/>
      <c r="M47" s="3"/>
      <c r="N47" s="3"/>
      <c r="O47" s="3"/>
      <c r="P47" s="3"/>
      <c r="Q47" s="10">
        <f t="shared" si="2"/>
        <v>0</v>
      </c>
    </row>
    <row r="48" spans="2:17" x14ac:dyDescent="0.25">
      <c r="B48" s="6">
        <f t="shared" si="1"/>
        <v>40</v>
      </c>
      <c r="C48" s="18"/>
      <c r="D48" s="18"/>
      <c r="E48" s="1"/>
      <c r="H48" s="31" t="s">
        <v>19</v>
      </c>
      <c r="I48" s="31"/>
      <c r="J48" s="11">
        <f t="shared" ref="J48:P48" si="3">COUNTIF(J9:J47,"&gt;=70")</f>
        <v>18</v>
      </c>
      <c r="K48" s="11">
        <f t="shared" si="3"/>
        <v>23</v>
      </c>
      <c r="L48" s="11">
        <f t="shared" si="3"/>
        <v>22</v>
      </c>
      <c r="M48" s="11">
        <f t="shared" si="3"/>
        <v>24</v>
      </c>
      <c r="N48" s="11">
        <f t="shared" si="3"/>
        <v>0</v>
      </c>
      <c r="O48" s="11">
        <f t="shared" si="3"/>
        <v>0</v>
      </c>
      <c r="P48" s="11">
        <f t="shared" si="3"/>
        <v>0</v>
      </c>
      <c r="Q48" s="15">
        <v>130</v>
      </c>
    </row>
    <row r="49" spans="3:17" x14ac:dyDescent="0.25">
      <c r="C49" s="18"/>
      <c r="D49" s="18"/>
      <c r="E49" s="8"/>
      <c r="H49" s="32" t="s">
        <v>20</v>
      </c>
      <c r="I49" s="32"/>
      <c r="J49" s="12">
        <f t="shared" ref="J49:P49" si="4">COUNTIF(J9:J47,"&lt;70")</f>
        <v>8</v>
      </c>
      <c r="K49" s="12">
        <f t="shared" si="4"/>
        <v>3</v>
      </c>
      <c r="L49" s="12">
        <f t="shared" si="4"/>
        <v>4</v>
      </c>
      <c r="M49" s="12">
        <f t="shared" si="4"/>
        <v>2</v>
      </c>
      <c r="N49" s="12">
        <f t="shared" si="4"/>
        <v>0</v>
      </c>
      <c r="O49" s="12">
        <f t="shared" si="4"/>
        <v>0</v>
      </c>
      <c r="P49" s="12">
        <f t="shared" si="4"/>
        <v>0</v>
      </c>
      <c r="Q49" s="12">
        <v>20</v>
      </c>
    </row>
    <row r="50" spans="3:17" x14ac:dyDescent="0.25">
      <c r="C50" s="18"/>
      <c r="D50" s="18"/>
      <c r="E50" s="18"/>
      <c r="H50" s="32" t="s">
        <v>21</v>
      </c>
      <c r="I50" s="32"/>
      <c r="J50" s="12">
        <f t="shared" ref="J50:P50" si="5">COUNT(J9:J47)</f>
        <v>26</v>
      </c>
      <c r="K50" s="12">
        <f t="shared" si="5"/>
        <v>26</v>
      </c>
      <c r="L50" s="12">
        <f t="shared" si="5"/>
        <v>26</v>
      </c>
      <c r="M50" s="12">
        <f t="shared" si="5"/>
        <v>26</v>
      </c>
      <c r="N50" s="12">
        <f t="shared" si="5"/>
        <v>0</v>
      </c>
      <c r="O50" s="12">
        <f t="shared" si="5"/>
        <v>0</v>
      </c>
      <c r="P50" s="12">
        <f t="shared" si="5"/>
        <v>0</v>
      </c>
      <c r="Q50" s="12">
        <v>150</v>
      </c>
    </row>
    <row r="51" spans="3:17" x14ac:dyDescent="0.25">
      <c r="C51" s="18"/>
      <c r="D51" s="18"/>
      <c r="E51" s="1"/>
      <c r="H51" s="33" t="s">
        <v>16</v>
      </c>
      <c r="I51" s="33"/>
      <c r="J51" s="13">
        <f>J48/J50</f>
        <v>0.69230769230769229</v>
      </c>
      <c r="K51" s="14">
        <f t="shared" ref="K51:Q51" si="6">K48/K50</f>
        <v>0.88461538461538458</v>
      </c>
      <c r="L51" s="14">
        <f t="shared" si="6"/>
        <v>0.84615384615384615</v>
      </c>
      <c r="M51" s="14">
        <f t="shared" si="6"/>
        <v>0.92307692307692313</v>
      </c>
      <c r="N51" s="14" t="e">
        <f t="shared" si="6"/>
        <v>#DIV/0!</v>
      </c>
      <c r="O51" s="14" t="e">
        <f t="shared" si="6"/>
        <v>#DIV/0!</v>
      </c>
      <c r="P51" s="14" t="e">
        <f t="shared" si="6"/>
        <v>#DIV/0!</v>
      </c>
      <c r="Q51" s="14">
        <f t="shared" si="6"/>
        <v>0.8666666666666667</v>
      </c>
    </row>
    <row r="52" spans="3:17" x14ac:dyDescent="0.25">
      <c r="C52" s="18"/>
      <c r="D52" s="18"/>
      <c r="E52" s="1"/>
      <c r="H52" s="33" t="s">
        <v>17</v>
      </c>
      <c r="I52" s="33"/>
      <c r="J52" s="13">
        <f>J49/J50</f>
        <v>0.30769230769230771</v>
      </c>
      <c r="K52" s="13">
        <f t="shared" ref="K52:Q52" si="7">K49/K50</f>
        <v>0.11538461538461539</v>
      </c>
      <c r="L52" s="14">
        <f t="shared" si="7"/>
        <v>0.15384615384615385</v>
      </c>
      <c r="M52" s="14">
        <f t="shared" si="7"/>
        <v>7.6923076923076927E-2</v>
      </c>
      <c r="N52" s="14" t="e">
        <f t="shared" si="7"/>
        <v>#DIV/0!</v>
      </c>
      <c r="O52" s="14" t="e">
        <f t="shared" si="7"/>
        <v>#DIV/0!</v>
      </c>
      <c r="P52" s="14" t="e">
        <f t="shared" si="7"/>
        <v>#DIV/0!</v>
      </c>
      <c r="Q52" s="14">
        <f t="shared" si="7"/>
        <v>0.13333333333333333</v>
      </c>
    </row>
    <row r="53" spans="3:17" x14ac:dyDescent="0.25">
      <c r="C53" s="18"/>
      <c r="D53" s="18"/>
      <c r="E53" s="8"/>
    </row>
    <row r="54" spans="3:17" x14ac:dyDescent="0.25">
      <c r="C54" s="1"/>
      <c r="D54" s="1"/>
      <c r="E54" s="8"/>
    </row>
    <row r="55" spans="3:17" x14ac:dyDescent="0.25">
      <c r="J55" s="28"/>
      <c r="K55" s="28"/>
      <c r="L55" s="28"/>
      <c r="M55" s="28"/>
      <c r="N55" s="28"/>
      <c r="O55" s="28"/>
      <c r="P55" s="28"/>
    </row>
    <row r="56" spans="3:17" x14ac:dyDescent="0.25">
      <c r="J56" s="27" t="s">
        <v>18</v>
      </c>
      <c r="K56" s="27"/>
      <c r="L56" s="27"/>
      <c r="M56" s="27"/>
      <c r="N56" s="27"/>
      <c r="O56" s="27"/>
      <c r="P56" s="27"/>
    </row>
  </sheetData>
  <mergeCells count="61">
    <mergeCell ref="I6:J6"/>
    <mergeCell ref="K6:P6"/>
    <mergeCell ref="C3:P3"/>
    <mergeCell ref="C52:D52"/>
    <mergeCell ref="C53:D53"/>
    <mergeCell ref="C51:D51"/>
    <mergeCell ref="C50:E50"/>
    <mergeCell ref="H48:I48"/>
    <mergeCell ref="H49:I49"/>
    <mergeCell ref="H50:I50"/>
    <mergeCell ref="H51:I51"/>
    <mergeCell ref="H52:I52"/>
    <mergeCell ref="D4:G4"/>
    <mergeCell ref="D14:I14"/>
    <mergeCell ref="D15:I15"/>
    <mergeCell ref="D16:I16"/>
    <mergeCell ref="D17:I17"/>
    <mergeCell ref="J56:P56"/>
    <mergeCell ref="C49:D49"/>
    <mergeCell ref="J55:P55"/>
    <mergeCell ref="D20:I20"/>
    <mergeCell ref="D21:I21"/>
    <mergeCell ref="D22:I22"/>
    <mergeCell ref="D33:I33"/>
    <mergeCell ref="D34:I34"/>
    <mergeCell ref="D26:I26"/>
    <mergeCell ref="D42:I42"/>
    <mergeCell ref="D27:I27"/>
    <mergeCell ref="D28:I28"/>
    <mergeCell ref="D29:I29"/>
    <mergeCell ref="D30:I30"/>
    <mergeCell ref="D31:I31"/>
    <mergeCell ref="B2:P2"/>
    <mergeCell ref="D39:I39"/>
    <mergeCell ref="D19:I19"/>
    <mergeCell ref="J4:K4"/>
    <mergeCell ref="N4:O4"/>
    <mergeCell ref="D6:G6"/>
    <mergeCell ref="D8:I8"/>
    <mergeCell ref="D18:I18"/>
    <mergeCell ref="D9:I9"/>
    <mergeCell ref="D10:I10"/>
    <mergeCell ref="D11:I11"/>
    <mergeCell ref="D12:I12"/>
    <mergeCell ref="D13:I13"/>
    <mergeCell ref="D23:I23"/>
    <mergeCell ref="D24:I24"/>
    <mergeCell ref="D25:I25"/>
    <mergeCell ref="D32:I32"/>
    <mergeCell ref="D38:I38"/>
    <mergeCell ref="D40:I40"/>
    <mergeCell ref="D41:I41"/>
    <mergeCell ref="D35:I35"/>
    <mergeCell ref="D36:I36"/>
    <mergeCell ref="D37:I37"/>
    <mergeCell ref="C48:D48"/>
    <mergeCell ref="D43:I43"/>
    <mergeCell ref="D44:I44"/>
    <mergeCell ref="D45:I45"/>
    <mergeCell ref="D46:I46"/>
    <mergeCell ref="D47:I4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55"/>
  <sheetViews>
    <sheetView zoomScale="84" zoomScaleNormal="84" workbookViewId="0">
      <selection activeCell="V25" sqref="V2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18" x14ac:dyDescent="0.25">
      <c r="C4" t="s">
        <v>0</v>
      </c>
      <c r="D4" s="34" t="s">
        <v>85</v>
      </c>
      <c r="E4" s="34"/>
      <c r="F4" s="34"/>
      <c r="G4" s="34"/>
      <c r="I4" t="s">
        <v>1</v>
      </c>
      <c r="J4" s="24" t="s">
        <v>86</v>
      </c>
      <c r="K4" s="24"/>
      <c r="M4" t="s">
        <v>2</v>
      </c>
      <c r="N4" s="25">
        <v>45639</v>
      </c>
      <c r="O4" s="2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87</v>
      </c>
      <c r="E6" s="24"/>
      <c r="F6" s="24"/>
      <c r="G6" s="24"/>
      <c r="I6" s="18" t="s">
        <v>22</v>
      </c>
      <c r="J6" s="18"/>
      <c r="K6" s="29" t="s">
        <v>25</v>
      </c>
      <c r="L6" s="29"/>
      <c r="M6" s="29"/>
      <c r="N6" s="29"/>
      <c r="O6" s="29"/>
      <c r="P6" s="2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19" t="s">
        <v>52</v>
      </c>
      <c r="E9" s="19"/>
      <c r="F9" s="19"/>
      <c r="G9" s="19"/>
      <c r="H9" s="19"/>
      <c r="I9" s="19"/>
      <c r="J9" s="16">
        <v>50</v>
      </c>
      <c r="K9" s="4">
        <v>70</v>
      </c>
      <c r="L9" s="4">
        <v>70</v>
      </c>
      <c r="M9" s="4">
        <v>70</v>
      </c>
      <c r="N9" s="4"/>
      <c r="O9" s="4"/>
      <c r="P9" s="4">
        <v>0</v>
      </c>
      <c r="Q9" s="10">
        <f t="shared" ref="Q9:Q41" si="0">SUM(J9:P9)/7</f>
        <v>37.142857142857146</v>
      </c>
    </row>
    <row r="10" spans="2:18" x14ac:dyDescent="0.25">
      <c r="B10" s="6">
        <f>B9+1</f>
        <v>2</v>
      </c>
      <c r="C10" s="6"/>
      <c r="D10" s="19" t="s">
        <v>53</v>
      </c>
      <c r="E10" s="19"/>
      <c r="F10" s="19"/>
      <c r="G10" s="19"/>
      <c r="H10" s="19"/>
      <c r="I10" s="19"/>
      <c r="J10" s="4">
        <v>72</v>
      </c>
      <c r="K10" s="4">
        <v>72</v>
      </c>
      <c r="L10" s="4">
        <v>70</v>
      </c>
      <c r="M10" s="4">
        <v>72</v>
      </c>
      <c r="N10" s="4"/>
      <c r="O10" s="4"/>
      <c r="P10" s="4">
        <v>0</v>
      </c>
      <c r="Q10" s="10">
        <f t="shared" si="0"/>
        <v>40.857142857142854</v>
      </c>
    </row>
    <row r="11" spans="2:18" x14ac:dyDescent="0.25">
      <c r="B11" s="6">
        <f>B10+1</f>
        <v>3</v>
      </c>
      <c r="C11" s="6"/>
      <c r="D11" s="19" t="s">
        <v>54</v>
      </c>
      <c r="E11" s="19"/>
      <c r="F11" s="19"/>
      <c r="G11" s="19"/>
      <c r="H11" s="19"/>
      <c r="I11" s="19"/>
      <c r="J11" s="4">
        <v>70</v>
      </c>
      <c r="K11" s="4">
        <v>72</v>
      </c>
      <c r="L11" s="4">
        <v>70</v>
      </c>
      <c r="M11" s="4">
        <v>72</v>
      </c>
      <c r="N11" s="4"/>
      <c r="O11" s="4"/>
      <c r="P11" s="4">
        <v>0</v>
      </c>
      <c r="Q11" s="10">
        <f t="shared" si="0"/>
        <v>40.571428571428569</v>
      </c>
    </row>
    <row r="12" spans="2:18" x14ac:dyDescent="0.25">
      <c r="B12" s="6">
        <v>4</v>
      </c>
      <c r="C12" s="6"/>
      <c r="D12" s="19" t="s">
        <v>55</v>
      </c>
      <c r="E12" s="19"/>
      <c r="F12" s="19"/>
      <c r="G12" s="19"/>
      <c r="H12" s="19"/>
      <c r="I12" s="19"/>
      <c r="J12" s="4">
        <v>70</v>
      </c>
      <c r="K12" s="4">
        <v>75</v>
      </c>
      <c r="L12" s="4">
        <v>75</v>
      </c>
      <c r="M12" s="4">
        <v>75</v>
      </c>
      <c r="N12" s="4"/>
      <c r="O12" s="4"/>
      <c r="P12" s="4">
        <v>0</v>
      </c>
      <c r="Q12" s="10">
        <f t="shared" si="0"/>
        <v>42.142857142857146</v>
      </c>
    </row>
    <row r="13" spans="2:18" x14ac:dyDescent="0.25">
      <c r="B13" s="6">
        <f t="shared" ref="B13:B46" si="1">B12+1</f>
        <v>5</v>
      </c>
      <c r="C13" s="6"/>
      <c r="D13" s="19" t="s">
        <v>56</v>
      </c>
      <c r="E13" s="19"/>
      <c r="F13" s="19"/>
      <c r="G13" s="19"/>
      <c r="H13" s="19"/>
      <c r="I13" s="19"/>
      <c r="J13" s="4">
        <v>70</v>
      </c>
      <c r="K13" s="4">
        <v>72</v>
      </c>
      <c r="L13" s="4">
        <v>70</v>
      </c>
      <c r="M13" s="4">
        <v>75</v>
      </c>
      <c r="N13" s="4"/>
      <c r="O13" s="4"/>
      <c r="P13" s="4">
        <v>0</v>
      </c>
      <c r="Q13" s="10">
        <f t="shared" si="0"/>
        <v>41</v>
      </c>
    </row>
    <row r="14" spans="2:18" x14ac:dyDescent="0.25">
      <c r="B14" s="6">
        <v>6</v>
      </c>
      <c r="C14" s="6"/>
      <c r="D14" s="19" t="s">
        <v>57</v>
      </c>
      <c r="E14" s="19"/>
      <c r="F14" s="19"/>
      <c r="G14" s="19"/>
      <c r="H14" s="19"/>
      <c r="I14" s="19"/>
      <c r="J14" s="4">
        <v>70</v>
      </c>
      <c r="K14" s="4">
        <v>75</v>
      </c>
      <c r="L14" s="4">
        <v>72</v>
      </c>
      <c r="M14" s="4">
        <v>75</v>
      </c>
      <c r="N14" s="4"/>
      <c r="O14" s="4"/>
      <c r="P14" s="4">
        <v>0</v>
      </c>
      <c r="Q14" s="10">
        <f t="shared" si="0"/>
        <v>41.714285714285715</v>
      </c>
    </row>
    <row r="15" spans="2:18" x14ac:dyDescent="0.25">
      <c r="B15" s="6">
        <v>7</v>
      </c>
      <c r="C15" s="6"/>
      <c r="D15" s="19" t="s">
        <v>58</v>
      </c>
      <c r="E15" s="19"/>
      <c r="F15" s="19"/>
      <c r="G15" s="19"/>
      <c r="H15" s="19"/>
      <c r="I15" s="19"/>
      <c r="J15" s="4">
        <v>77</v>
      </c>
      <c r="K15" s="4">
        <v>78</v>
      </c>
      <c r="L15" s="4">
        <v>75</v>
      </c>
      <c r="M15" s="4">
        <v>78</v>
      </c>
      <c r="N15" s="4"/>
      <c r="O15" s="4"/>
      <c r="P15" s="4">
        <v>0</v>
      </c>
      <c r="Q15" s="10">
        <f t="shared" si="0"/>
        <v>44</v>
      </c>
    </row>
    <row r="16" spans="2:18" x14ac:dyDescent="0.25">
      <c r="B16" s="6">
        <v>8</v>
      </c>
      <c r="C16" s="6"/>
      <c r="D16" s="19" t="s">
        <v>59</v>
      </c>
      <c r="E16" s="19"/>
      <c r="F16" s="19"/>
      <c r="G16" s="19"/>
      <c r="H16" s="19"/>
      <c r="I16" s="19"/>
      <c r="J16" s="4">
        <v>70</v>
      </c>
      <c r="K16" s="4">
        <v>72</v>
      </c>
      <c r="L16" s="4">
        <v>70</v>
      </c>
      <c r="M16" s="4">
        <v>70</v>
      </c>
      <c r="N16" s="4"/>
      <c r="O16" s="4"/>
      <c r="P16" s="4">
        <v>0</v>
      </c>
      <c r="Q16" s="10">
        <f t="shared" si="0"/>
        <v>40.285714285714285</v>
      </c>
    </row>
    <row r="17" spans="2:17" x14ac:dyDescent="0.25">
      <c r="B17" s="6">
        <f t="shared" si="1"/>
        <v>9</v>
      </c>
      <c r="C17" s="6"/>
      <c r="D17" s="19" t="s">
        <v>60</v>
      </c>
      <c r="E17" s="19"/>
      <c r="F17" s="19"/>
      <c r="G17" s="19"/>
      <c r="H17" s="19"/>
      <c r="I17" s="19"/>
      <c r="J17" s="4">
        <v>70</v>
      </c>
      <c r="K17" s="4">
        <v>78</v>
      </c>
      <c r="L17" s="4">
        <v>75</v>
      </c>
      <c r="M17" s="4">
        <v>75</v>
      </c>
      <c r="N17" s="4"/>
      <c r="O17" s="4"/>
      <c r="P17" s="4">
        <v>0</v>
      </c>
      <c r="Q17" s="10">
        <f t="shared" si="0"/>
        <v>42.571428571428569</v>
      </c>
    </row>
    <row r="18" spans="2:17" x14ac:dyDescent="0.25">
      <c r="B18" s="6">
        <f t="shared" si="1"/>
        <v>10</v>
      </c>
      <c r="C18" s="6"/>
      <c r="D18" s="19" t="s">
        <v>61</v>
      </c>
      <c r="E18" s="19"/>
      <c r="F18" s="19"/>
      <c r="G18" s="19"/>
      <c r="H18" s="19"/>
      <c r="I18" s="19"/>
      <c r="J18" s="16">
        <v>62</v>
      </c>
      <c r="K18" s="4">
        <v>72</v>
      </c>
      <c r="L18" s="16">
        <v>60</v>
      </c>
      <c r="M18" s="4">
        <v>72</v>
      </c>
      <c r="N18" s="4"/>
      <c r="O18" s="4"/>
      <c r="P18" s="4">
        <v>0</v>
      </c>
      <c r="Q18" s="10">
        <f t="shared" si="0"/>
        <v>38</v>
      </c>
    </row>
    <row r="19" spans="2:17" x14ac:dyDescent="0.25">
      <c r="B19" s="6">
        <f t="shared" si="1"/>
        <v>11</v>
      </c>
      <c r="C19" s="6"/>
      <c r="D19" s="19" t="s">
        <v>62</v>
      </c>
      <c r="E19" s="19"/>
      <c r="F19" s="19"/>
      <c r="G19" s="19"/>
      <c r="H19" s="19"/>
      <c r="I19" s="19"/>
      <c r="J19" s="16">
        <v>62</v>
      </c>
      <c r="K19" s="4">
        <v>70</v>
      </c>
      <c r="L19" s="4">
        <v>70</v>
      </c>
      <c r="M19" s="4">
        <v>70</v>
      </c>
      <c r="N19" s="4"/>
      <c r="O19" s="4"/>
      <c r="P19" s="4">
        <v>0</v>
      </c>
      <c r="Q19" s="10">
        <f t="shared" si="0"/>
        <v>38.857142857142854</v>
      </c>
    </row>
    <row r="20" spans="2:17" x14ac:dyDescent="0.25">
      <c r="B20" s="6">
        <f t="shared" si="1"/>
        <v>12</v>
      </c>
      <c r="C20" s="6"/>
      <c r="D20" s="19" t="s">
        <v>73</v>
      </c>
      <c r="E20" s="19"/>
      <c r="F20" s="19"/>
      <c r="G20" s="19"/>
      <c r="H20" s="19"/>
      <c r="I20" s="19"/>
      <c r="J20" s="16">
        <v>62</v>
      </c>
      <c r="K20" s="4">
        <v>70</v>
      </c>
      <c r="L20" s="16">
        <v>60</v>
      </c>
      <c r="M20" s="4">
        <v>70</v>
      </c>
      <c r="N20" s="4"/>
      <c r="O20" s="4"/>
      <c r="P20" s="4">
        <v>0</v>
      </c>
      <c r="Q20" s="10">
        <f t="shared" si="0"/>
        <v>37.428571428571431</v>
      </c>
    </row>
    <row r="21" spans="2:17" x14ac:dyDescent="0.25">
      <c r="B21" s="6">
        <f t="shared" si="1"/>
        <v>13</v>
      </c>
      <c r="C21" s="6"/>
      <c r="D21" s="19" t="s">
        <v>63</v>
      </c>
      <c r="E21" s="19"/>
      <c r="F21" s="19"/>
      <c r="G21" s="19"/>
      <c r="H21" s="19"/>
      <c r="I21" s="19"/>
      <c r="J21" s="16">
        <v>62</v>
      </c>
      <c r="K21" s="4">
        <v>75</v>
      </c>
      <c r="L21" s="4">
        <v>72</v>
      </c>
      <c r="M21" s="4">
        <v>75</v>
      </c>
      <c r="N21" s="4"/>
      <c r="O21" s="4"/>
      <c r="P21" s="4">
        <v>0</v>
      </c>
      <c r="Q21" s="10">
        <f t="shared" si="0"/>
        <v>40.571428571428569</v>
      </c>
    </row>
    <row r="22" spans="2:17" x14ac:dyDescent="0.25">
      <c r="B22" s="6">
        <f t="shared" si="1"/>
        <v>14</v>
      </c>
      <c r="C22" s="6"/>
      <c r="D22" s="19" t="s">
        <v>64</v>
      </c>
      <c r="E22" s="19"/>
      <c r="F22" s="19"/>
      <c r="G22" s="19"/>
      <c r="H22" s="19"/>
      <c r="I22" s="19"/>
      <c r="J22" s="16">
        <v>62</v>
      </c>
      <c r="K22" s="4">
        <v>72</v>
      </c>
      <c r="L22" s="4">
        <v>74</v>
      </c>
      <c r="M22" s="4">
        <v>72</v>
      </c>
      <c r="N22" s="4"/>
      <c r="O22" s="4"/>
      <c r="P22" s="4"/>
      <c r="Q22" s="10">
        <f t="shared" si="0"/>
        <v>40</v>
      </c>
    </row>
    <row r="23" spans="2:17" x14ac:dyDescent="0.25">
      <c r="B23" s="6">
        <v>15</v>
      </c>
      <c r="C23" s="6"/>
      <c r="D23" s="19" t="s">
        <v>29</v>
      </c>
      <c r="E23" s="19"/>
      <c r="F23" s="19"/>
      <c r="G23" s="19"/>
      <c r="H23" s="19"/>
      <c r="I23" s="19"/>
      <c r="J23" s="16">
        <v>50</v>
      </c>
      <c r="K23" s="16">
        <v>50</v>
      </c>
      <c r="L23" s="16">
        <v>50</v>
      </c>
      <c r="M23" s="16">
        <v>50</v>
      </c>
      <c r="N23" s="4"/>
      <c r="O23" s="4"/>
      <c r="P23" s="4"/>
      <c r="Q23" s="10">
        <f t="shared" si="0"/>
        <v>28.571428571428573</v>
      </c>
    </row>
    <row r="24" spans="2:17" x14ac:dyDescent="0.25">
      <c r="B24" s="6">
        <f t="shared" si="1"/>
        <v>16</v>
      </c>
      <c r="C24" s="6"/>
      <c r="D24" s="19" t="s">
        <v>65</v>
      </c>
      <c r="E24" s="19"/>
      <c r="F24" s="19"/>
      <c r="G24" s="19"/>
      <c r="H24" s="19"/>
      <c r="I24" s="19"/>
      <c r="J24" s="16">
        <v>62</v>
      </c>
      <c r="K24" s="4">
        <v>75</v>
      </c>
      <c r="L24" s="4">
        <v>75</v>
      </c>
      <c r="M24" s="4">
        <v>78</v>
      </c>
      <c r="N24" s="4"/>
      <c r="O24" s="4"/>
      <c r="P24" s="4"/>
      <c r="Q24" s="10">
        <f t="shared" si="0"/>
        <v>41.428571428571431</v>
      </c>
    </row>
    <row r="25" spans="2:17" x14ac:dyDescent="0.25">
      <c r="B25" s="6">
        <v>17</v>
      </c>
      <c r="C25" s="6"/>
      <c r="D25" s="19" t="s">
        <v>67</v>
      </c>
      <c r="E25" s="19"/>
      <c r="F25" s="19"/>
      <c r="G25" s="19"/>
      <c r="H25" s="19"/>
      <c r="I25" s="19"/>
      <c r="J25" s="4">
        <v>72</v>
      </c>
      <c r="K25" s="4">
        <v>72</v>
      </c>
      <c r="L25" s="16">
        <v>60</v>
      </c>
      <c r="M25" s="4">
        <v>72</v>
      </c>
      <c r="N25" s="4"/>
      <c r="O25" s="4"/>
      <c r="P25" s="4"/>
      <c r="Q25" s="10">
        <f t="shared" si="0"/>
        <v>39.428571428571431</v>
      </c>
    </row>
    <row r="26" spans="2:17" x14ac:dyDescent="0.25">
      <c r="B26" s="6">
        <f t="shared" si="1"/>
        <v>18</v>
      </c>
      <c r="C26" s="6"/>
      <c r="D26" s="19" t="s">
        <v>68</v>
      </c>
      <c r="E26" s="19"/>
      <c r="F26" s="19"/>
      <c r="G26" s="19"/>
      <c r="H26" s="19"/>
      <c r="I26" s="19"/>
      <c r="J26" s="4">
        <v>72</v>
      </c>
      <c r="K26" s="4">
        <v>78</v>
      </c>
      <c r="L26" s="4">
        <v>80</v>
      </c>
      <c r="M26" s="4">
        <v>80</v>
      </c>
      <c r="N26" s="4"/>
      <c r="O26" s="4"/>
      <c r="P26" s="4"/>
      <c r="Q26" s="10">
        <f t="shared" si="0"/>
        <v>44.285714285714285</v>
      </c>
    </row>
    <row r="27" spans="2:17" x14ac:dyDescent="0.25">
      <c r="B27" s="6">
        <f t="shared" si="1"/>
        <v>19</v>
      </c>
      <c r="C27" s="6"/>
      <c r="D27" s="19" t="s">
        <v>69</v>
      </c>
      <c r="E27" s="19"/>
      <c r="F27" s="19"/>
      <c r="G27" s="19"/>
      <c r="H27" s="19"/>
      <c r="I27" s="19"/>
      <c r="J27" s="4">
        <v>70</v>
      </c>
      <c r="K27" s="4">
        <v>75</v>
      </c>
      <c r="L27" s="4">
        <v>75</v>
      </c>
      <c r="M27" s="4">
        <v>75</v>
      </c>
      <c r="N27" s="4"/>
      <c r="O27" s="4"/>
      <c r="P27" s="4"/>
      <c r="Q27" s="10">
        <f t="shared" si="0"/>
        <v>42.142857142857146</v>
      </c>
    </row>
    <row r="28" spans="2:17" x14ac:dyDescent="0.25">
      <c r="B28" s="6">
        <f t="shared" si="1"/>
        <v>20</v>
      </c>
      <c r="C28" s="6"/>
      <c r="D28" s="19" t="s">
        <v>70</v>
      </c>
      <c r="E28" s="19"/>
      <c r="F28" s="19"/>
      <c r="G28" s="19"/>
      <c r="H28" s="19"/>
      <c r="I28" s="19"/>
      <c r="J28" s="4">
        <v>72</v>
      </c>
      <c r="K28" s="4">
        <v>78</v>
      </c>
      <c r="L28" s="4">
        <v>80</v>
      </c>
      <c r="M28" s="4">
        <v>80</v>
      </c>
      <c r="N28" s="4"/>
      <c r="O28" s="4"/>
      <c r="P28" s="4"/>
      <c r="Q28" s="10">
        <f t="shared" si="0"/>
        <v>44.285714285714285</v>
      </c>
    </row>
    <row r="29" spans="2:17" x14ac:dyDescent="0.25">
      <c r="B29" s="6">
        <f t="shared" si="1"/>
        <v>21</v>
      </c>
      <c r="C29" s="6"/>
      <c r="D29" s="19" t="s">
        <v>71</v>
      </c>
      <c r="E29" s="19"/>
      <c r="F29" s="19"/>
      <c r="G29" s="19"/>
      <c r="H29" s="19"/>
      <c r="I29" s="19"/>
      <c r="J29" s="16">
        <v>60</v>
      </c>
      <c r="K29" s="4">
        <v>70</v>
      </c>
      <c r="L29" s="4">
        <v>70</v>
      </c>
      <c r="M29" s="4">
        <v>70</v>
      </c>
      <c r="N29" s="4"/>
      <c r="O29" s="4"/>
      <c r="P29" s="4"/>
      <c r="Q29" s="10">
        <f t="shared" si="0"/>
        <v>38.571428571428569</v>
      </c>
    </row>
    <row r="30" spans="2:17" x14ac:dyDescent="0.25">
      <c r="B30" s="6">
        <f t="shared" si="1"/>
        <v>22</v>
      </c>
      <c r="C30" s="6"/>
      <c r="D30" s="19" t="s">
        <v>72</v>
      </c>
      <c r="E30" s="19"/>
      <c r="F30" s="19"/>
      <c r="G30" s="19"/>
      <c r="H30" s="19"/>
      <c r="I30" s="19"/>
      <c r="J30" s="4">
        <v>77</v>
      </c>
      <c r="K30" s="4">
        <v>75</v>
      </c>
      <c r="L30" s="4">
        <v>70</v>
      </c>
      <c r="M30" s="4">
        <v>75</v>
      </c>
      <c r="N30" s="4"/>
      <c r="O30" s="4"/>
      <c r="P30" s="4"/>
      <c r="Q30" s="10">
        <f t="shared" si="0"/>
        <v>42.428571428571431</v>
      </c>
    </row>
    <row r="31" spans="2:17" x14ac:dyDescent="0.25">
      <c r="B31" s="6">
        <f t="shared" si="1"/>
        <v>23</v>
      </c>
      <c r="C31" s="6"/>
      <c r="D31" s="19" t="s">
        <v>66</v>
      </c>
      <c r="E31" s="19"/>
      <c r="F31" s="19"/>
      <c r="G31" s="19"/>
      <c r="H31" s="19"/>
      <c r="I31" s="19"/>
      <c r="J31" s="16">
        <v>50</v>
      </c>
      <c r="K31" s="16">
        <v>50</v>
      </c>
      <c r="L31" s="16">
        <v>50</v>
      </c>
      <c r="M31" s="16">
        <v>50</v>
      </c>
      <c r="N31" s="4"/>
      <c r="O31" s="4"/>
      <c r="P31" s="4"/>
      <c r="Q31" s="10">
        <f t="shared" si="0"/>
        <v>28.571428571428573</v>
      </c>
    </row>
    <row r="32" spans="2:17" x14ac:dyDescent="0.25">
      <c r="B32" s="6">
        <f t="shared" si="1"/>
        <v>24</v>
      </c>
      <c r="C32" s="6"/>
      <c r="D32" s="19"/>
      <c r="E32" s="19"/>
      <c r="F32" s="19"/>
      <c r="G32" s="19"/>
      <c r="H32" s="19"/>
      <c r="I32" s="19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19"/>
      <c r="E33" s="19"/>
      <c r="F33" s="19"/>
      <c r="G33" s="19"/>
      <c r="H33" s="19"/>
      <c r="I33" s="19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19"/>
      <c r="E34" s="19"/>
      <c r="F34" s="19"/>
      <c r="G34" s="19"/>
      <c r="H34" s="19"/>
      <c r="I34" s="19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19"/>
      <c r="E35" s="19"/>
      <c r="F35" s="19"/>
      <c r="G35" s="19"/>
      <c r="H35" s="19"/>
      <c r="I35" s="19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9"/>
      <c r="E36" s="19"/>
      <c r="F36" s="19"/>
      <c r="G36" s="19"/>
      <c r="H36" s="19"/>
      <c r="I36" s="19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7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7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7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7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7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>
        <f t="shared" ref="Q42:Q46" si="2">SUM(J42:P42)/7</f>
        <v>0</v>
      </c>
    </row>
    <row r="43" spans="2:17" x14ac:dyDescent="0.25">
      <c r="B43" s="6">
        <f t="shared" si="1"/>
        <v>35</v>
      </c>
      <c r="C43" s="7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25">
      <c r="B44" s="6">
        <f t="shared" si="1"/>
        <v>36</v>
      </c>
      <c r="C44" s="7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38</v>
      </c>
      <c r="C46" s="3"/>
      <c r="D46" s="20"/>
      <c r="E46" s="21"/>
      <c r="F46" s="21"/>
      <c r="G46" s="21"/>
      <c r="H46" s="21"/>
      <c r="I46" s="22"/>
      <c r="J46" s="3"/>
      <c r="K46" s="3"/>
      <c r="L46" s="3"/>
      <c r="M46" s="3"/>
      <c r="N46" s="3"/>
      <c r="O46" s="3"/>
      <c r="P46" s="3"/>
      <c r="Q46" s="10">
        <f t="shared" si="2"/>
        <v>0</v>
      </c>
    </row>
    <row r="47" spans="2:17" x14ac:dyDescent="0.25">
      <c r="C47" s="18"/>
      <c r="D47" s="18"/>
      <c r="E47" s="1"/>
      <c r="H47" s="31" t="s">
        <v>19</v>
      </c>
      <c r="I47" s="31"/>
      <c r="J47" s="11">
        <f t="shared" ref="J47:P47" si="3">COUNTIF(J9:J46,"&gt;=70")</f>
        <v>13</v>
      </c>
      <c r="K47" s="11">
        <f t="shared" si="3"/>
        <v>21</v>
      </c>
      <c r="L47" s="11">
        <f t="shared" si="3"/>
        <v>18</v>
      </c>
      <c r="M47" s="11">
        <f t="shared" si="3"/>
        <v>21</v>
      </c>
      <c r="N47" s="11">
        <f t="shared" si="3"/>
        <v>0</v>
      </c>
      <c r="O47" s="11">
        <f t="shared" si="3"/>
        <v>0</v>
      </c>
      <c r="P47" s="11">
        <f t="shared" si="3"/>
        <v>0</v>
      </c>
      <c r="Q47" s="15">
        <v>132</v>
      </c>
    </row>
    <row r="48" spans="2:17" x14ac:dyDescent="0.25">
      <c r="C48" s="18"/>
      <c r="D48" s="18"/>
      <c r="E48" s="8"/>
      <c r="H48" s="32" t="s">
        <v>20</v>
      </c>
      <c r="I48" s="32"/>
      <c r="J48" s="12">
        <f t="shared" ref="J48:P48" si="4">COUNTIF(J9:J46,"&lt;70")</f>
        <v>10</v>
      </c>
      <c r="K48" s="12">
        <f t="shared" si="4"/>
        <v>2</v>
      </c>
      <c r="L48" s="12">
        <f t="shared" si="4"/>
        <v>5</v>
      </c>
      <c r="M48" s="12">
        <f t="shared" si="4"/>
        <v>2</v>
      </c>
      <c r="N48" s="12">
        <f t="shared" si="4"/>
        <v>0</v>
      </c>
      <c r="O48" s="12">
        <f t="shared" si="4"/>
        <v>0</v>
      </c>
      <c r="P48" s="12">
        <f t="shared" si="4"/>
        <v>13</v>
      </c>
      <c r="Q48" s="12">
        <v>8</v>
      </c>
    </row>
    <row r="49" spans="3:17" x14ac:dyDescent="0.25">
      <c r="C49" s="18"/>
      <c r="D49" s="18"/>
      <c r="E49" s="18"/>
      <c r="H49" s="32" t="s">
        <v>21</v>
      </c>
      <c r="I49" s="32"/>
      <c r="J49" s="12">
        <f t="shared" ref="J49:P49" si="5">COUNT(J9:J46)</f>
        <v>23</v>
      </c>
      <c r="K49" s="12">
        <f t="shared" si="5"/>
        <v>23</v>
      </c>
      <c r="L49" s="12">
        <f t="shared" si="5"/>
        <v>23</v>
      </c>
      <c r="M49" s="12">
        <f t="shared" si="5"/>
        <v>23</v>
      </c>
      <c r="N49" s="12">
        <f t="shared" si="5"/>
        <v>0</v>
      </c>
      <c r="O49" s="12">
        <f t="shared" si="5"/>
        <v>0</v>
      </c>
      <c r="P49" s="12">
        <f t="shared" si="5"/>
        <v>13</v>
      </c>
      <c r="Q49" s="12">
        <v>140</v>
      </c>
    </row>
    <row r="50" spans="3:17" x14ac:dyDescent="0.25">
      <c r="C50" s="18"/>
      <c r="D50" s="18"/>
      <c r="E50" s="1"/>
      <c r="H50" s="33" t="s">
        <v>16</v>
      </c>
      <c r="I50" s="33"/>
      <c r="J50" s="13">
        <f>J47/J49</f>
        <v>0.56521739130434778</v>
      </c>
      <c r="K50" s="14">
        <f t="shared" ref="K50:Q50" si="6">K47/K49</f>
        <v>0.91304347826086951</v>
      </c>
      <c r="L50" s="14">
        <f t="shared" si="6"/>
        <v>0.78260869565217395</v>
      </c>
      <c r="M50" s="14">
        <f t="shared" si="6"/>
        <v>0.91304347826086951</v>
      </c>
      <c r="N50" s="14" t="e">
        <f t="shared" si="6"/>
        <v>#DIV/0!</v>
      </c>
      <c r="O50" s="14" t="e">
        <f t="shared" si="6"/>
        <v>#DIV/0!</v>
      </c>
      <c r="P50" s="14">
        <f t="shared" si="6"/>
        <v>0</v>
      </c>
      <c r="Q50" s="14">
        <f t="shared" si="6"/>
        <v>0.94285714285714284</v>
      </c>
    </row>
    <row r="51" spans="3:17" x14ac:dyDescent="0.25">
      <c r="C51" s="18"/>
      <c r="D51" s="18"/>
      <c r="E51" s="1"/>
      <c r="H51" s="33" t="s">
        <v>17</v>
      </c>
      <c r="I51" s="33"/>
      <c r="J51" s="13">
        <f>J48/J49</f>
        <v>0.43478260869565216</v>
      </c>
      <c r="K51" s="13">
        <f t="shared" ref="K51:Q51" si="7">K48/K49</f>
        <v>8.6956521739130432E-2</v>
      </c>
      <c r="L51" s="14">
        <f t="shared" si="7"/>
        <v>0.21739130434782608</v>
      </c>
      <c r="M51" s="14">
        <f t="shared" si="7"/>
        <v>8.6956521739130432E-2</v>
      </c>
      <c r="N51" s="14" t="e">
        <f t="shared" si="7"/>
        <v>#DIV/0!</v>
      </c>
      <c r="O51" s="14" t="e">
        <f t="shared" si="7"/>
        <v>#DIV/0!</v>
      </c>
      <c r="P51" s="14">
        <f t="shared" si="7"/>
        <v>1</v>
      </c>
      <c r="Q51" s="14">
        <f t="shared" si="7"/>
        <v>5.7142857142857141E-2</v>
      </c>
    </row>
    <row r="52" spans="3:17" x14ac:dyDescent="0.25">
      <c r="C52" s="18"/>
      <c r="D52" s="18"/>
      <c r="E52" s="8"/>
    </row>
    <row r="53" spans="3:17" x14ac:dyDescent="0.25">
      <c r="C53" s="1"/>
      <c r="D53" s="1"/>
      <c r="E53" s="8"/>
    </row>
    <row r="54" spans="3:17" x14ac:dyDescent="0.25">
      <c r="J54" s="28"/>
      <c r="K54" s="28"/>
      <c r="L54" s="28"/>
      <c r="M54" s="28"/>
      <c r="N54" s="28"/>
      <c r="O54" s="28"/>
      <c r="P54" s="28"/>
    </row>
    <row r="55" spans="3:17" x14ac:dyDescent="0.25">
      <c r="J55" s="27" t="s">
        <v>18</v>
      </c>
      <c r="K55" s="27"/>
      <c r="L55" s="27"/>
      <c r="M55" s="27"/>
      <c r="N55" s="27"/>
      <c r="O55" s="27"/>
      <c r="P55" s="27"/>
    </row>
  </sheetData>
  <mergeCells count="60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20:I20"/>
    <mergeCell ref="D12:I12"/>
    <mergeCell ref="D13:I13"/>
    <mergeCell ref="D14:I14"/>
    <mergeCell ref="D15:I15"/>
    <mergeCell ref="D16:I16"/>
    <mergeCell ref="D17:I17"/>
    <mergeCell ref="D18:I18"/>
    <mergeCell ref="D19:I19"/>
    <mergeCell ref="D30:I3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42:I42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3:I43"/>
    <mergeCell ref="D44:I44"/>
    <mergeCell ref="D45:I45"/>
    <mergeCell ref="D46:I46"/>
    <mergeCell ref="C47:D47"/>
    <mergeCell ref="H47:I47"/>
    <mergeCell ref="C48:D48"/>
    <mergeCell ref="H48:I48"/>
    <mergeCell ref="C49:E49"/>
    <mergeCell ref="H49:I49"/>
    <mergeCell ref="C50:D50"/>
    <mergeCell ref="H50:I50"/>
    <mergeCell ref="C51:D51"/>
    <mergeCell ref="H51:I51"/>
    <mergeCell ref="C52:D52"/>
    <mergeCell ref="J54:P54"/>
    <mergeCell ref="J55:P5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84" zoomScaleNormal="84" workbookViewId="0">
      <selection activeCell="M23" sqref="M2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18" x14ac:dyDescent="0.25">
      <c r="C4" t="s">
        <v>0</v>
      </c>
      <c r="D4" s="34" t="s">
        <v>88</v>
      </c>
      <c r="E4" s="34"/>
      <c r="F4" s="34"/>
      <c r="G4" s="34"/>
      <c r="I4" t="s">
        <v>1</v>
      </c>
      <c r="J4" s="24" t="s">
        <v>86</v>
      </c>
      <c r="K4" s="24"/>
      <c r="M4" t="s">
        <v>2</v>
      </c>
      <c r="N4" s="25">
        <v>45639</v>
      </c>
      <c r="O4" s="2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89</v>
      </c>
      <c r="E6" s="24"/>
      <c r="F6" s="24"/>
      <c r="G6" s="24"/>
      <c r="I6" s="18" t="s">
        <v>22</v>
      </c>
      <c r="J6" s="18"/>
      <c r="K6" s="29" t="s">
        <v>24</v>
      </c>
      <c r="L6" s="29"/>
      <c r="M6" s="29"/>
      <c r="N6" s="29"/>
      <c r="O6" s="29"/>
      <c r="P6" s="2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19" t="s">
        <v>53</v>
      </c>
      <c r="E9" s="19"/>
      <c r="F9" s="19"/>
      <c r="G9" s="19"/>
      <c r="H9" s="19"/>
      <c r="I9" s="19"/>
      <c r="J9" s="4">
        <v>70</v>
      </c>
      <c r="K9" s="4">
        <v>72</v>
      </c>
      <c r="L9" s="4">
        <v>70</v>
      </c>
      <c r="M9" s="35">
        <v>70</v>
      </c>
      <c r="N9" s="4"/>
      <c r="O9" s="4"/>
      <c r="P9" s="4"/>
      <c r="Q9" s="10">
        <f>SUM(J9:P9)/7</f>
        <v>40.285714285714285</v>
      </c>
    </row>
    <row r="10" spans="2:18" x14ac:dyDescent="0.25">
      <c r="B10" s="6">
        <f>B9+1</f>
        <v>2</v>
      </c>
      <c r="C10" s="6"/>
      <c r="D10" s="19" t="s">
        <v>54</v>
      </c>
      <c r="E10" s="19"/>
      <c r="F10" s="19"/>
      <c r="G10" s="19"/>
      <c r="H10" s="19"/>
      <c r="I10" s="19"/>
      <c r="J10" s="4">
        <v>70</v>
      </c>
      <c r="K10" s="17">
        <v>72</v>
      </c>
      <c r="L10" s="4">
        <v>70</v>
      </c>
      <c r="M10" s="4">
        <v>70</v>
      </c>
      <c r="N10" s="4"/>
      <c r="O10" s="4"/>
      <c r="P10" s="4"/>
      <c r="Q10" s="10">
        <f t="shared" ref="Q10:Q48" si="0">SUM(J10:P10)/7</f>
        <v>40.285714285714285</v>
      </c>
    </row>
    <row r="11" spans="2:18" x14ac:dyDescent="0.25">
      <c r="B11" s="6">
        <f t="shared" ref="B11:B53" si="1">B10+1</f>
        <v>3</v>
      </c>
      <c r="C11" s="6"/>
      <c r="D11" s="19" t="s">
        <v>78</v>
      </c>
      <c r="E11" s="19"/>
      <c r="F11" s="19"/>
      <c r="G11" s="19"/>
      <c r="H11" s="19"/>
      <c r="I11" s="19"/>
      <c r="J11" s="4">
        <v>70</v>
      </c>
      <c r="K11" s="4">
        <v>78</v>
      </c>
      <c r="L11" s="4">
        <v>75</v>
      </c>
      <c r="M11" s="4">
        <v>72</v>
      </c>
      <c r="N11" s="4"/>
      <c r="O11" s="4"/>
      <c r="P11" s="4"/>
      <c r="Q11" s="10">
        <f t="shared" si="0"/>
        <v>42.142857142857146</v>
      </c>
    </row>
    <row r="12" spans="2:18" x14ac:dyDescent="0.25">
      <c r="B12" s="6">
        <f t="shared" si="1"/>
        <v>4</v>
      </c>
      <c r="C12" s="6"/>
      <c r="D12" s="19" t="s">
        <v>56</v>
      </c>
      <c r="E12" s="19"/>
      <c r="F12" s="19"/>
      <c r="G12" s="19"/>
      <c r="H12" s="19"/>
      <c r="I12" s="19"/>
      <c r="J12" s="16">
        <v>58</v>
      </c>
      <c r="K12" s="4">
        <v>72</v>
      </c>
      <c r="L12" s="4">
        <v>70</v>
      </c>
      <c r="M12" s="4">
        <v>72</v>
      </c>
      <c r="N12" s="4"/>
      <c r="O12" s="4"/>
      <c r="P12" s="4"/>
      <c r="Q12" s="10">
        <f t="shared" si="0"/>
        <v>38.857142857142854</v>
      </c>
    </row>
    <row r="13" spans="2:18" x14ac:dyDescent="0.25">
      <c r="B13" s="6">
        <f t="shared" si="1"/>
        <v>5</v>
      </c>
      <c r="C13" s="6"/>
      <c r="D13" s="19" t="s">
        <v>57</v>
      </c>
      <c r="E13" s="19"/>
      <c r="F13" s="19"/>
      <c r="G13" s="19"/>
      <c r="H13" s="19"/>
      <c r="I13" s="19"/>
      <c r="J13" s="16">
        <v>60</v>
      </c>
      <c r="K13" s="4">
        <v>72</v>
      </c>
      <c r="L13" s="4">
        <v>70</v>
      </c>
      <c r="M13" s="4">
        <v>75</v>
      </c>
      <c r="N13" s="4"/>
      <c r="O13" s="4"/>
      <c r="P13" s="4"/>
      <c r="Q13" s="10">
        <f t="shared" si="0"/>
        <v>39.571428571428569</v>
      </c>
    </row>
    <row r="14" spans="2:18" x14ac:dyDescent="0.25">
      <c r="B14" s="6">
        <f t="shared" si="1"/>
        <v>6</v>
      </c>
      <c r="C14" s="6"/>
      <c r="D14" s="19" t="s">
        <v>27</v>
      </c>
      <c r="E14" s="19"/>
      <c r="F14" s="19"/>
      <c r="G14" s="19"/>
      <c r="H14" s="19"/>
      <c r="I14" s="19"/>
      <c r="J14" s="4">
        <v>70</v>
      </c>
      <c r="K14" s="4">
        <v>72</v>
      </c>
      <c r="L14" s="4">
        <v>70</v>
      </c>
      <c r="M14" s="17">
        <v>70</v>
      </c>
      <c r="N14" s="4"/>
      <c r="O14" s="4"/>
      <c r="P14" s="4"/>
      <c r="Q14" s="10">
        <f t="shared" si="0"/>
        <v>40.285714285714285</v>
      </c>
    </row>
    <row r="15" spans="2:18" x14ac:dyDescent="0.25">
      <c r="B15" s="6">
        <f t="shared" si="1"/>
        <v>7</v>
      </c>
      <c r="C15" s="6"/>
      <c r="D15" s="19" t="s">
        <v>58</v>
      </c>
      <c r="E15" s="19"/>
      <c r="F15" s="19"/>
      <c r="G15" s="19"/>
      <c r="H15" s="19"/>
      <c r="I15" s="19"/>
      <c r="J15" s="4">
        <v>75</v>
      </c>
      <c r="K15" s="4">
        <v>78</v>
      </c>
      <c r="L15" s="4">
        <v>75</v>
      </c>
      <c r="M15" s="35">
        <v>70</v>
      </c>
      <c r="N15" s="4"/>
      <c r="O15" s="4"/>
      <c r="P15" s="4"/>
      <c r="Q15" s="10">
        <f t="shared" si="0"/>
        <v>42.571428571428569</v>
      </c>
    </row>
    <row r="16" spans="2:18" x14ac:dyDescent="0.25">
      <c r="B16" s="6">
        <f t="shared" si="1"/>
        <v>8</v>
      </c>
      <c r="C16" s="6"/>
      <c r="D16" s="19" t="s">
        <v>28</v>
      </c>
      <c r="E16" s="19"/>
      <c r="F16" s="19"/>
      <c r="G16" s="19"/>
      <c r="H16" s="19"/>
      <c r="I16" s="19"/>
      <c r="J16" s="16">
        <v>50</v>
      </c>
      <c r="K16" s="16">
        <v>50</v>
      </c>
      <c r="L16" s="16">
        <v>60</v>
      </c>
      <c r="M16" s="16">
        <v>60</v>
      </c>
      <c r="N16" s="4"/>
      <c r="O16" s="4"/>
      <c r="P16" s="4"/>
      <c r="Q16" s="10">
        <f t="shared" si="0"/>
        <v>31.428571428571427</v>
      </c>
    </row>
    <row r="17" spans="2:17" x14ac:dyDescent="0.25">
      <c r="B17" s="6">
        <f t="shared" si="1"/>
        <v>9</v>
      </c>
      <c r="C17" s="6"/>
      <c r="D17" s="19" t="s">
        <v>59</v>
      </c>
      <c r="E17" s="19"/>
      <c r="F17" s="19"/>
      <c r="G17" s="19"/>
      <c r="H17" s="19"/>
      <c r="I17" s="19"/>
      <c r="J17" s="16">
        <v>60</v>
      </c>
      <c r="K17" s="4">
        <v>70</v>
      </c>
      <c r="L17" s="4">
        <v>70</v>
      </c>
      <c r="M17" s="4">
        <v>72</v>
      </c>
      <c r="N17" s="4"/>
      <c r="O17" s="4"/>
      <c r="P17" s="4"/>
      <c r="Q17" s="10">
        <f t="shared" si="0"/>
        <v>38.857142857142854</v>
      </c>
    </row>
    <row r="18" spans="2:17" x14ac:dyDescent="0.25">
      <c r="B18" s="6">
        <f t="shared" si="1"/>
        <v>10</v>
      </c>
      <c r="C18" s="6"/>
      <c r="D18" s="19" t="s">
        <v>74</v>
      </c>
      <c r="E18" s="19"/>
      <c r="F18" s="19"/>
      <c r="G18" s="19"/>
      <c r="H18" s="19"/>
      <c r="I18" s="19"/>
      <c r="J18" s="4">
        <v>70</v>
      </c>
      <c r="K18" s="4">
        <v>78</v>
      </c>
      <c r="L18" s="4">
        <v>75</v>
      </c>
      <c r="M18" s="4">
        <v>74</v>
      </c>
      <c r="N18" s="4"/>
      <c r="O18" s="4"/>
      <c r="P18" s="4"/>
      <c r="Q18" s="10">
        <f t="shared" si="0"/>
        <v>42.428571428571431</v>
      </c>
    </row>
    <row r="19" spans="2:17" x14ac:dyDescent="0.25">
      <c r="B19" s="6">
        <f t="shared" si="1"/>
        <v>11</v>
      </c>
      <c r="C19" s="6"/>
      <c r="D19" s="19" t="s">
        <v>61</v>
      </c>
      <c r="E19" s="19"/>
      <c r="F19" s="19"/>
      <c r="G19" s="19"/>
      <c r="H19" s="19"/>
      <c r="I19" s="19"/>
      <c r="J19" s="4">
        <v>71</v>
      </c>
      <c r="K19" s="4">
        <v>72</v>
      </c>
      <c r="L19" s="4">
        <v>70</v>
      </c>
      <c r="M19" s="17">
        <v>72</v>
      </c>
      <c r="N19" s="4"/>
      <c r="O19" s="4"/>
      <c r="P19" s="4"/>
      <c r="Q19" s="10">
        <f t="shared" si="0"/>
        <v>40.714285714285715</v>
      </c>
    </row>
    <row r="20" spans="2:17" x14ac:dyDescent="0.25">
      <c r="B20" s="6">
        <f t="shared" si="1"/>
        <v>12</v>
      </c>
      <c r="C20" s="6"/>
      <c r="D20" s="19" t="s">
        <v>62</v>
      </c>
      <c r="E20" s="19"/>
      <c r="F20" s="19"/>
      <c r="G20" s="19"/>
      <c r="H20" s="19"/>
      <c r="I20" s="19"/>
      <c r="J20" s="16">
        <v>58</v>
      </c>
      <c r="K20" s="4">
        <v>70</v>
      </c>
      <c r="L20" s="4">
        <v>70</v>
      </c>
      <c r="M20" s="16">
        <v>60</v>
      </c>
      <c r="N20" s="4"/>
      <c r="O20" s="4"/>
      <c r="P20" s="4"/>
      <c r="Q20" s="10">
        <f t="shared" si="0"/>
        <v>36.857142857142854</v>
      </c>
    </row>
    <row r="21" spans="2:17" x14ac:dyDescent="0.25">
      <c r="B21" s="6">
        <f t="shared" si="1"/>
        <v>13</v>
      </c>
      <c r="C21" s="6"/>
      <c r="D21" s="19" t="s">
        <v>73</v>
      </c>
      <c r="E21" s="19"/>
      <c r="F21" s="19"/>
      <c r="G21" s="19"/>
      <c r="H21" s="19"/>
      <c r="I21" s="19"/>
      <c r="J21" s="4">
        <v>70</v>
      </c>
      <c r="K21" s="4">
        <v>70</v>
      </c>
      <c r="L21" s="4">
        <v>70</v>
      </c>
      <c r="M21" s="4">
        <v>70</v>
      </c>
      <c r="N21" s="4"/>
      <c r="O21" s="4"/>
      <c r="P21" s="4"/>
      <c r="Q21" s="10">
        <f t="shared" si="0"/>
        <v>40</v>
      </c>
    </row>
    <row r="22" spans="2:17" x14ac:dyDescent="0.25">
      <c r="B22" s="6">
        <f t="shared" si="1"/>
        <v>14</v>
      </c>
      <c r="C22" s="6"/>
      <c r="D22" s="19" t="s">
        <v>75</v>
      </c>
      <c r="E22" s="19"/>
      <c r="F22" s="19"/>
      <c r="G22" s="19"/>
      <c r="H22" s="19"/>
      <c r="I22" s="19"/>
      <c r="J22" s="4">
        <v>70</v>
      </c>
      <c r="K22" s="4">
        <v>75</v>
      </c>
      <c r="L22" s="4">
        <v>70</v>
      </c>
      <c r="M22" s="4">
        <v>73</v>
      </c>
      <c r="N22" s="4"/>
      <c r="O22" s="4"/>
      <c r="P22" s="4"/>
      <c r="Q22" s="10">
        <f t="shared" si="0"/>
        <v>41.142857142857146</v>
      </c>
    </row>
    <row r="23" spans="2:17" x14ac:dyDescent="0.25">
      <c r="B23" s="6">
        <v>15</v>
      </c>
      <c r="C23" s="6"/>
      <c r="D23" s="19" t="s">
        <v>76</v>
      </c>
      <c r="E23" s="19"/>
      <c r="F23" s="19"/>
      <c r="G23" s="19"/>
      <c r="H23" s="19"/>
      <c r="I23" s="19"/>
      <c r="J23" s="4">
        <v>70</v>
      </c>
      <c r="K23" s="4">
        <v>72</v>
      </c>
      <c r="L23" s="4">
        <v>70</v>
      </c>
      <c r="M23" s="35">
        <v>75</v>
      </c>
      <c r="N23" s="4"/>
      <c r="O23" s="4"/>
      <c r="P23" s="4"/>
      <c r="Q23" s="10">
        <f t="shared" si="0"/>
        <v>41</v>
      </c>
    </row>
    <row r="24" spans="2:17" x14ac:dyDescent="0.25">
      <c r="B24" s="6">
        <f>B23+1</f>
        <v>16</v>
      </c>
      <c r="C24" s="6"/>
      <c r="D24" s="19" t="s">
        <v>65</v>
      </c>
      <c r="E24" s="19"/>
      <c r="F24" s="19"/>
      <c r="G24" s="19"/>
      <c r="H24" s="19"/>
      <c r="I24" s="19"/>
      <c r="J24" s="4">
        <v>71</v>
      </c>
      <c r="K24" s="4">
        <v>75</v>
      </c>
      <c r="L24" s="4">
        <v>70</v>
      </c>
      <c r="M24" s="4">
        <v>73</v>
      </c>
      <c r="N24" s="4"/>
      <c r="O24" s="4"/>
      <c r="P24" s="4"/>
      <c r="Q24" s="10">
        <f t="shared" si="0"/>
        <v>41.285714285714285</v>
      </c>
    </row>
    <row r="25" spans="2:17" x14ac:dyDescent="0.25">
      <c r="B25" s="6">
        <f t="shared" si="1"/>
        <v>17</v>
      </c>
      <c r="C25" s="6"/>
      <c r="D25" s="19" t="s">
        <v>107</v>
      </c>
      <c r="E25" s="19"/>
      <c r="F25" s="19"/>
      <c r="G25" s="19"/>
      <c r="H25" s="19"/>
      <c r="I25" s="19"/>
      <c r="J25" s="16">
        <v>50</v>
      </c>
      <c r="K25" s="16">
        <v>50</v>
      </c>
      <c r="L25" s="16">
        <v>60</v>
      </c>
      <c r="M25" s="16">
        <v>55</v>
      </c>
      <c r="N25" s="4"/>
      <c r="O25" s="4"/>
      <c r="P25" s="4"/>
      <c r="Q25" s="10">
        <f t="shared" si="0"/>
        <v>30.714285714285715</v>
      </c>
    </row>
    <row r="26" spans="2:17" x14ac:dyDescent="0.25">
      <c r="B26" s="6">
        <f t="shared" si="1"/>
        <v>18</v>
      </c>
      <c r="C26" s="6"/>
      <c r="D26" s="19" t="s">
        <v>77</v>
      </c>
      <c r="E26" s="19"/>
      <c r="F26" s="19"/>
      <c r="G26" s="19"/>
      <c r="H26" s="19"/>
      <c r="I26" s="19"/>
      <c r="J26" s="16">
        <v>58</v>
      </c>
      <c r="K26" s="4">
        <v>70</v>
      </c>
      <c r="L26" s="4">
        <v>70</v>
      </c>
      <c r="M26" s="4">
        <v>72</v>
      </c>
      <c r="N26" s="4"/>
      <c r="O26" s="4"/>
      <c r="P26" s="4"/>
      <c r="Q26" s="10">
        <f t="shared" si="0"/>
        <v>38.571428571428569</v>
      </c>
    </row>
    <row r="27" spans="2:17" x14ac:dyDescent="0.25">
      <c r="B27" s="6">
        <f t="shared" si="1"/>
        <v>19</v>
      </c>
      <c r="C27" s="6"/>
      <c r="D27" s="19" t="s">
        <v>80</v>
      </c>
      <c r="E27" s="19"/>
      <c r="F27" s="19"/>
      <c r="G27" s="19"/>
      <c r="H27" s="19"/>
      <c r="I27" s="19"/>
      <c r="J27" s="4">
        <v>75</v>
      </c>
      <c r="K27" s="4">
        <v>72</v>
      </c>
      <c r="L27" s="4">
        <v>72</v>
      </c>
      <c r="M27" s="16">
        <v>62</v>
      </c>
      <c r="N27" s="4"/>
      <c r="O27" s="4"/>
      <c r="P27" s="4"/>
      <c r="Q27" s="10">
        <f t="shared" si="0"/>
        <v>40.142857142857146</v>
      </c>
    </row>
    <row r="28" spans="2:17" x14ac:dyDescent="0.25">
      <c r="B28" s="6">
        <f t="shared" si="1"/>
        <v>20</v>
      </c>
      <c r="C28" s="6"/>
      <c r="D28" s="19" t="s">
        <v>68</v>
      </c>
      <c r="E28" s="19"/>
      <c r="F28" s="19"/>
      <c r="G28" s="19"/>
      <c r="H28" s="19"/>
      <c r="I28" s="19"/>
      <c r="J28" s="4">
        <v>75</v>
      </c>
      <c r="K28" s="4">
        <v>80</v>
      </c>
      <c r="L28" s="4">
        <v>75</v>
      </c>
      <c r="M28" s="4">
        <v>75</v>
      </c>
      <c r="N28" s="4"/>
      <c r="O28" s="4"/>
      <c r="P28" s="4"/>
      <c r="Q28" s="10">
        <f t="shared" si="0"/>
        <v>43.571428571428569</v>
      </c>
    </row>
    <row r="29" spans="2:17" x14ac:dyDescent="0.25">
      <c r="B29" s="6">
        <f t="shared" si="1"/>
        <v>21</v>
      </c>
      <c r="C29" s="6"/>
      <c r="D29" s="19" t="s">
        <v>69</v>
      </c>
      <c r="E29" s="19"/>
      <c r="F29" s="19"/>
      <c r="G29" s="19"/>
      <c r="H29" s="19"/>
      <c r="I29" s="19"/>
      <c r="J29" s="16">
        <v>60</v>
      </c>
      <c r="K29" s="4">
        <v>75</v>
      </c>
      <c r="L29" s="4">
        <v>72</v>
      </c>
      <c r="M29" s="4">
        <v>74</v>
      </c>
      <c r="N29" s="4"/>
      <c r="O29" s="4"/>
      <c r="P29" s="4"/>
      <c r="Q29" s="10">
        <f t="shared" si="0"/>
        <v>40.142857142857146</v>
      </c>
    </row>
    <row r="30" spans="2:17" x14ac:dyDescent="0.25">
      <c r="B30" s="6">
        <f t="shared" si="1"/>
        <v>22</v>
      </c>
      <c r="C30" s="6"/>
      <c r="D30" s="19" t="s">
        <v>70</v>
      </c>
      <c r="E30" s="19"/>
      <c r="F30" s="19"/>
      <c r="G30" s="19"/>
      <c r="H30" s="19"/>
      <c r="I30" s="19"/>
      <c r="J30" s="4">
        <v>80</v>
      </c>
      <c r="K30" s="4">
        <v>82</v>
      </c>
      <c r="L30" s="4">
        <v>75</v>
      </c>
      <c r="M30" s="4">
        <v>75</v>
      </c>
      <c r="N30" s="4"/>
      <c r="O30" s="4"/>
      <c r="P30" s="4"/>
      <c r="Q30" s="10">
        <f t="shared" si="0"/>
        <v>44.571428571428569</v>
      </c>
    </row>
    <row r="31" spans="2:17" x14ac:dyDescent="0.25">
      <c r="B31" s="6">
        <f t="shared" si="1"/>
        <v>23</v>
      </c>
      <c r="C31" s="6"/>
      <c r="D31" s="19" t="s">
        <v>71</v>
      </c>
      <c r="E31" s="19"/>
      <c r="F31" s="19"/>
      <c r="G31" s="19"/>
      <c r="H31" s="19"/>
      <c r="I31" s="19"/>
      <c r="J31" s="4">
        <v>70</v>
      </c>
      <c r="K31" s="4">
        <v>70</v>
      </c>
      <c r="L31" s="16">
        <v>60</v>
      </c>
      <c r="M31" s="16">
        <v>62</v>
      </c>
      <c r="N31" s="4"/>
      <c r="O31" s="4"/>
      <c r="P31" s="4"/>
      <c r="Q31" s="10">
        <f t="shared" si="0"/>
        <v>37.428571428571431</v>
      </c>
    </row>
    <row r="32" spans="2:17" x14ac:dyDescent="0.25">
      <c r="B32" s="6">
        <f t="shared" si="1"/>
        <v>24</v>
      </c>
      <c r="C32" s="6"/>
      <c r="D32" s="19" t="s">
        <v>79</v>
      </c>
      <c r="E32" s="19"/>
      <c r="F32" s="19"/>
      <c r="G32" s="19"/>
      <c r="H32" s="19"/>
      <c r="I32" s="19"/>
      <c r="J32" s="16">
        <v>58</v>
      </c>
      <c r="K32" s="4">
        <v>72</v>
      </c>
      <c r="L32" s="4">
        <v>70</v>
      </c>
      <c r="M32" s="4">
        <v>72</v>
      </c>
      <c r="N32" s="4"/>
      <c r="O32" s="4"/>
      <c r="P32" s="4"/>
      <c r="Q32" s="10">
        <f t="shared" si="0"/>
        <v>38.857142857142854</v>
      </c>
    </row>
    <row r="33" spans="2:17" x14ac:dyDescent="0.25">
      <c r="B33" s="6">
        <f t="shared" si="1"/>
        <v>25</v>
      </c>
      <c r="C33" s="6"/>
      <c r="D33" s="19" t="s">
        <v>109</v>
      </c>
      <c r="E33" s="19"/>
      <c r="F33" s="19"/>
      <c r="G33" s="19"/>
      <c r="H33" s="19"/>
      <c r="I33" s="19"/>
      <c r="J33" s="16">
        <v>50</v>
      </c>
      <c r="K33" s="16">
        <v>50</v>
      </c>
      <c r="L33" s="16">
        <v>60</v>
      </c>
      <c r="M33" s="16">
        <v>50</v>
      </c>
      <c r="N33" s="4"/>
      <c r="O33" s="4"/>
      <c r="P33" s="4"/>
      <c r="Q33" s="10">
        <f t="shared" si="0"/>
        <v>30</v>
      </c>
    </row>
    <row r="34" spans="2:17" x14ac:dyDescent="0.25">
      <c r="B34" s="6">
        <f t="shared" si="1"/>
        <v>26</v>
      </c>
      <c r="C34" s="6"/>
      <c r="D34" s="19" t="s">
        <v>108</v>
      </c>
      <c r="E34" s="19"/>
      <c r="F34" s="19"/>
      <c r="G34" s="19"/>
      <c r="H34" s="19"/>
      <c r="I34" s="19"/>
      <c r="J34" s="16">
        <v>50</v>
      </c>
      <c r="K34" s="16">
        <v>50</v>
      </c>
      <c r="L34" s="16">
        <v>50</v>
      </c>
      <c r="M34" s="16">
        <v>50</v>
      </c>
      <c r="N34" s="4"/>
      <c r="O34" s="4"/>
      <c r="P34" s="4"/>
      <c r="Q34" s="10">
        <f t="shared" si="0"/>
        <v>28.571428571428573</v>
      </c>
    </row>
    <row r="35" spans="2:17" x14ac:dyDescent="0.25">
      <c r="B35" s="6">
        <f t="shared" si="1"/>
        <v>27</v>
      </c>
      <c r="C35" s="6"/>
      <c r="D35" s="19" t="s">
        <v>90</v>
      </c>
      <c r="E35" s="19"/>
      <c r="F35" s="19"/>
      <c r="G35" s="19"/>
      <c r="H35" s="19"/>
      <c r="I35" s="19"/>
      <c r="J35" s="16">
        <v>61</v>
      </c>
      <c r="K35" s="4">
        <v>70</v>
      </c>
      <c r="L35" s="4">
        <v>70</v>
      </c>
      <c r="M35" s="16">
        <v>58</v>
      </c>
      <c r="N35" s="4"/>
      <c r="O35" s="4"/>
      <c r="P35" s="4"/>
      <c r="Q35" s="10">
        <f t="shared" si="0"/>
        <v>37</v>
      </c>
    </row>
    <row r="36" spans="2:17" x14ac:dyDescent="0.25">
      <c r="B36" s="6">
        <f t="shared" si="1"/>
        <v>28</v>
      </c>
      <c r="C36" s="6"/>
      <c r="D36" s="19"/>
      <c r="E36" s="19"/>
      <c r="F36" s="19"/>
      <c r="G36" s="19"/>
      <c r="H36" s="19"/>
      <c r="I36" s="19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8"/>
      <c r="D54" s="18"/>
      <c r="E54" s="1"/>
      <c r="H54" s="31" t="s">
        <v>19</v>
      </c>
      <c r="I54" s="31"/>
      <c r="J54" s="11">
        <f t="shared" ref="J54:P54" si="3">COUNTIF(J9:J53,"&gt;=70")</f>
        <v>15</v>
      </c>
      <c r="K54" s="11">
        <f t="shared" si="3"/>
        <v>23</v>
      </c>
      <c r="L54" s="11">
        <f t="shared" si="3"/>
        <v>22</v>
      </c>
      <c r="M54" s="11">
        <f t="shared" si="3"/>
        <v>19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v>94</v>
      </c>
    </row>
    <row r="55" spans="2:17" x14ac:dyDescent="0.25">
      <c r="C55" s="18"/>
      <c r="D55" s="18"/>
      <c r="E55" s="8"/>
      <c r="H55" s="32" t="s">
        <v>20</v>
      </c>
      <c r="I55" s="32"/>
      <c r="J55" s="12">
        <f t="shared" ref="J55:P55" si="4">COUNTIF(J9:J53,"&lt;70")</f>
        <v>12</v>
      </c>
      <c r="K55" s="12">
        <f t="shared" si="4"/>
        <v>4</v>
      </c>
      <c r="L55" s="12">
        <f t="shared" si="4"/>
        <v>5</v>
      </c>
      <c r="M55" s="12">
        <f t="shared" si="4"/>
        <v>8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v>6</v>
      </c>
    </row>
    <row r="56" spans="2:17" x14ac:dyDescent="0.25">
      <c r="C56" s="18"/>
      <c r="D56" s="18"/>
      <c r="E56" s="18"/>
      <c r="H56" s="32" t="s">
        <v>21</v>
      </c>
      <c r="I56" s="32"/>
      <c r="J56" s="12">
        <f t="shared" ref="J56:P56" si="5">COUNT(J9:J53)</f>
        <v>27</v>
      </c>
      <c r="K56" s="12">
        <f t="shared" si="5"/>
        <v>27</v>
      </c>
      <c r="L56" s="12">
        <f t="shared" si="5"/>
        <v>27</v>
      </c>
      <c r="M56" s="12">
        <f t="shared" si="5"/>
        <v>27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v>100</v>
      </c>
    </row>
    <row r="57" spans="2:17" x14ac:dyDescent="0.25">
      <c r="C57" s="18"/>
      <c r="D57" s="18"/>
      <c r="E57" s="1"/>
      <c r="H57" s="33" t="s">
        <v>16</v>
      </c>
      <c r="I57" s="33"/>
      <c r="J57" s="13">
        <f>J54/J56</f>
        <v>0.55555555555555558</v>
      </c>
      <c r="K57" s="14">
        <f t="shared" ref="K57:Q57" si="6">K54/K56</f>
        <v>0.85185185185185186</v>
      </c>
      <c r="L57" s="14">
        <f t="shared" si="6"/>
        <v>0.81481481481481477</v>
      </c>
      <c r="M57" s="14">
        <f t="shared" si="6"/>
        <v>0.70370370370370372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0.94</v>
      </c>
    </row>
    <row r="58" spans="2:17" x14ac:dyDescent="0.25">
      <c r="C58" s="18"/>
      <c r="D58" s="18"/>
      <c r="E58" s="1"/>
      <c r="H58" s="33" t="s">
        <v>17</v>
      </c>
      <c r="I58" s="33"/>
      <c r="J58" s="13">
        <f>J55/J56</f>
        <v>0.44444444444444442</v>
      </c>
      <c r="K58" s="13">
        <f t="shared" ref="K58:Q58" si="7">K55/K56</f>
        <v>0.14814814814814814</v>
      </c>
      <c r="L58" s="14">
        <f t="shared" si="7"/>
        <v>0.18518518518518517</v>
      </c>
      <c r="M58" s="14">
        <f t="shared" si="7"/>
        <v>0.29629629629629628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0.06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x14ac:dyDescent="0.25">
      <c r="J61" s="28"/>
      <c r="K61" s="28"/>
      <c r="L61" s="28"/>
      <c r="M61" s="28"/>
      <c r="N61" s="28"/>
      <c r="O61" s="28"/>
      <c r="P61" s="28"/>
    </row>
    <row r="62" spans="2:17" x14ac:dyDescent="0.25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49ADA-C5F9-491B-BABB-1913674A4CC4}">
  <dimension ref="B2:R62"/>
  <sheetViews>
    <sheetView zoomScale="84" zoomScaleNormal="84" workbookViewId="0">
      <selection activeCell="N5" sqref="N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18" x14ac:dyDescent="0.25">
      <c r="C4" t="s">
        <v>0</v>
      </c>
      <c r="D4" s="34" t="s">
        <v>88</v>
      </c>
      <c r="E4" s="34"/>
      <c r="F4" s="34"/>
      <c r="G4" s="34"/>
      <c r="I4" t="s">
        <v>1</v>
      </c>
      <c r="J4" s="24" t="s">
        <v>91</v>
      </c>
      <c r="K4" s="24"/>
      <c r="M4" t="s">
        <v>2</v>
      </c>
      <c r="N4" s="25">
        <v>45639</v>
      </c>
      <c r="O4" s="2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89</v>
      </c>
      <c r="E6" s="24"/>
      <c r="F6" s="24"/>
      <c r="G6" s="24"/>
      <c r="I6" s="18" t="s">
        <v>22</v>
      </c>
      <c r="J6" s="18"/>
      <c r="K6" s="29" t="s">
        <v>24</v>
      </c>
      <c r="L6" s="29"/>
      <c r="M6" s="29"/>
      <c r="N6" s="29"/>
      <c r="O6" s="29"/>
      <c r="P6" s="2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19" t="s">
        <v>92</v>
      </c>
      <c r="E9" s="19"/>
      <c r="F9" s="19"/>
      <c r="G9" s="19"/>
      <c r="H9" s="19"/>
      <c r="I9" s="19"/>
      <c r="J9" s="16">
        <v>58</v>
      </c>
      <c r="K9" s="4">
        <v>72</v>
      </c>
      <c r="L9" s="4">
        <v>74</v>
      </c>
      <c r="M9" s="16">
        <v>60</v>
      </c>
      <c r="N9" s="4"/>
      <c r="O9" s="4"/>
      <c r="P9" s="4"/>
      <c r="Q9" s="10">
        <f>SUM(J9:P9)/7</f>
        <v>37.714285714285715</v>
      </c>
    </row>
    <row r="10" spans="2:18" x14ac:dyDescent="0.25">
      <c r="B10" s="6">
        <f>B9+1</f>
        <v>2</v>
      </c>
      <c r="C10" s="6"/>
      <c r="D10" s="19" t="s">
        <v>93</v>
      </c>
      <c r="E10" s="19"/>
      <c r="F10" s="19"/>
      <c r="G10" s="19"/>
      <c r="H10" s="19"/>
      <c r="I10" s="19"/>
      <c r="J10" s="16">
        <v>62</v>
      </c>
      <c r="K10" s="17">
        <v>72</v>
      </c>
      <c r="L10" s="4">
        <v>70</v>
      </c>
      <c r="M10" s="36">
        <v>60</v>
      </c>
      <c r="N10" s="4"/>
      <c r="O10" s="4"/>
      <c r="P10" s="4"/>
      <c r="Q10" s="10">
        <f t="shared" ref="Q10:Q48" si="0">SUM(J10:P10)/7</f>
        <v>37.714285714285715</v>
      </c>
    </row>
    <row r="11" spans="2:18" x14ac:dyDescent="0.25">
      <c r="B11" s="6">
        <f t="shared" ref="B11:B53" si="1">B10+1</f>
        <v>3</v>
      </c>
      <c r="C11" s="6"/>
      <c r="D11" s="19" t="s">
        <v>94</v>
      </c>
      <c r="E11" s="19"/>
      <c r="F11" s="19"/>
      <c r="G11" s="19"/>
      <c r="H11" s="19"/>
      <c r="I11" s="19"/>
      <c r="J11" s="16">
        <v>50</v>
      </c>
      <c r="K11" s="16">
        <v>50</v>
      </c>
      <c r="L11" s="16">
        <v>50</v>
      </c>
      <c r="M11" s="36">
        <v>50</v>
      </c>
      <c r="N11" s="4"/>
      <c r="O11" s="4"/>
      <c r="P11" s="4"/>
      <c r="Q11" s="10">
        <f t="shared" si="0"/>
        <v>28.571428571428573</v>
      </c>
    </row>
    <row r="12" spans="2:18" x14ac:dyDescent="0.25">
      <c r="B12" s="6">
        <f t="shared" si="1"/>
        <v>4</v>
      </c>
      <c r="C12" s="6"/>
      <c r="D12" s="19" t="s">
        <v>95</v>
      </c>
      <c r="E12" s="19"/>
      <c r="F12" s="19"/>
      <c r="G12" s="19"/>
      <c r="H12" s="19"/>
      <c r="I12" s="19"/>
      <c r="J12" s="4">
        <v>70</v>
      </c>
      <c r="K12" s="4">
        <v>75</v>
      </c>
      <c r="L12" s="4">
        <v>78</v>
      </c>
      <c r="M12" s="4">
        <v>70</v>
      </c>
      <c r="N12" s="4"/>
      <c r="O12" s="4"/>
      <c r="P12" s="4"/>
      <c r="Q12" s="10">
        <f t="shared" si="0"/>
        <v>41.857142857142854</v>
      </c>
    </row>
    <row r="13" spans="2:18" x14ac:dyDescent="0.25">
      <c r="B13" s="6">
        <f t="shared" si="1"/>
        <v>5</v>
      </c>
      <c r="C13" s="6"/>
      <c r="D13" s="19" t="s">
        <v>96</v>
      </c>
      <c r="E13" s="19"/>
      <c r="F13" s="19"/>
      <c r="G13" s="19"/>
      <c r="H13" s="19"/>
      <c r="I13" s="19"/>
      <c r="J13" s="4">
        <v>70</v>
      </c>
      <c r="K13" s="4">
        <v>72</v>
      </c>
      <c r="L13" s="4">
        <v>75</v>
      </c>
      <c r="M13" s="4">
        <v>70</v>
      </c>
      <c r="N13" s="4"/>
      <c r="O13" s="4"/>
      <c r="P13" s="4"/>
      <c r="Q13" s="10">
        <f t="shared" si="0"/>
        <v>41</v>
      </c>
    </row>
    <row r="14" spans="2:18" x14ac:dyDescent="0.25">
      <c r="B14" s="6">
        <f t="shared" si="1"/>
        <v>6</v>
      </c>
      <c r="C14" s="6"/>
      <c r="D14" s="19" t="s">
        <v>97</v>
      </c>
      <c r="E14" s="19"/>
      <c r="F14" s="19"/>
      <c r="G14" s="19"/>
      <c r="H14" s="19"/>
      <c r="I14" s="19"/>
      <c r="J14" s="16">
        <v>61</v>
      </c>
      <c r="K14" s="4">
        <v>72</v>
      </c>
      <c r="L14" s="4">
        <v>70</v>
      </c>
      <c r="M14" s="17">
        <v>70</v>
      </c>
      <c r="N14" s="4"/>
      <c r="O14" s="4"/>
      <c r="P14" s="4"/>
      <c r="Q14" s="10">
        <f t="shared" si="0"/>
        <v>39</v>
      </c>
    </row>
    <row r="15" spans="2:18" x14ac:dyDescent="0.25">
      <c r="B15" s="6">
        <f t="shared" si="1"/>
        <v>7</v>
      </c>
      <c r="C15" s="6"/>
      <c r="D15" s="19" t="s">
        <v>98</v>
      </c>
      <c r="E15" s="19"/>
      <c r="F15" s="19"/>
      <c r="G15" s="19"/>
      <c r="H15" s="19"/>
      <c r="I15" s="19"/>
      <c r="J15" s="16">
        <v>50</v>
      </c>
      <c r="K15" s="16">
        <v>50</v>
      </c>
      <c r="L15" s="16">
        <v>50</v>
      </c>
      <c r="M15" s="36">
        <v>50</v>
      </c>
      <c r="N15" s="4"/>
      <c r="O15" s="4"/>
      <c r="P15" s="4"/>
      <c r="Q15" s="10">
        <f t="shared" si="0"/>
        <v>28.571428571428573</v>
      </c>
    </row>
    <row r="16" spans="2:18" x14ac:dyDescent="0.25">
      <c r="B16" s="6">
        <f t="shared" si="1"/>
        <v>8</v>
      </c>
      <c r="C16" s="6"/>
      <c r="D16" s="19" t="s">
        <v>99</v>
      </c>
      <c r="E16" s="19"/>
      <c r="F16" s="19"/>
      <c r="G16" s="19"/>
      <c r="H16" s="19"/>
      <c r="I16" s="19"/>
      <c r="J16" s="4">
        <v>73</v>
      </c>
      <c r="K16" s="4">
        <v>75</v>
      </c>
      <c r="L16" s="4">
        <v>70</v>
      </c>
      <c r="M16" s="4">
        <v>70</v>
      </c>
      <c r="N16" s="4"/>
      <c r="O16" s="4"/>
      <c r="P16" s="4"/>
      <c r="Q16" s="10">
        <f t="shared" si="0"/>
        <v>41.142857142857146</v>
      </c>
    </row>
    <row r="17" spans="2:17" x14ac:dyDescent="0.25">
      <c r="B17" s="6">
        <f t="shared" si="1"/>
        <v>9</v>
      </c>
      <c r="C17" s="6"/>
      <c r="D17" s="19" t="s">
        <v>100</v>
      </c>
      <c r="E17" s="19"/>
      <c r="F17" s="19"/>
      <c r="G17" s="19"/>
      <c r="H17" s="19"/>
      <c r="I17" s="19"/>
      <c r="J17" s="4">
        <v>70</v>
      </c>
      <c r="K17" s="4">
        <v>75</v>
      </c>
      <c r="L17" s="4">
        <v>72</v>
      </c>
      <c r="M17" s="4">
        <v>70</v>
      </c>
      <c r="N17" s="4"/>
      <c r="O17" s="4"/>
      <c r="P17" s="4"/>
      <c r="Q17" s="10">
        <f t="shared" si="0"/>
        <v>41</v>
      </c>
    </row>
    <row r="18" spans="2:17" x14ac:dyDescent="0.25">
      <c r="B18" s="6">
        <f t="shared" si="1"/>
        <v>10</v>
      </c>
      <c r="C18" s="6"/>
      <c r="D18" s="19" t="s">
        <v>101</v>
      </c>
      <c r="E18" s="19"/>
      <c r="F18" s="19"/>
      <c r="G18" s="19"/>
      <c r="H18" s="19"/>
      <c r="I18" s="19"/>
      <c r="J18" s="4">
        <v>84</v>
      </c>
      <c r="K18" s="4">
        <v>85</v>
      </c>
      <c r="L18" s="4">
        <v>82</v>
      </c>
      <c r="M18" s="4">
        <v>70</v>
      </c>
      <c r="N18" s="4"/>
      <c r="O18" s="4"/>
      <c r="P18" s="4"/>
      <c r="Q18" s="10">
        <f t="shared" si="0"/>
        <v>45.857142857142854</v>
      </c>
    </row>
    <row r="19" spans="2:17" x14ac:dyDescent="0.25">
      <c r="B19" s="6">
        <f t="shared" si="1"/>
        <v>11</v>
      </c>
      <c r="C19" s="6"/>
      <c r="D19" s="19" t="s">
        <v>102</v>
      </c>
      <c r="E19" s="19"/>
      <c r="F19" s="19"/>
      <c r="G19" s="19"/>
      <c r="H19" s="19"/>
      <c r="I19" s="19"/>
      <c r="J19" s="16">
        <v>61</v>
      </c>
      <c r="K19" s="4">
        <v>70</v>
      </c>
      <c r="L19" s="4">
        <v>70</v>
      </c>
      <c r="M19" s="36">
        <v>60</v>
      </c>
      <c r="N19" s="4"/>
      <c r="O19" s="4"/>
      <c r="P19" s="4"/>
      <c r="Q19" s="10">
        <f t="shared" si="0"/>
        <v>37.285714285714285</v>
      </c>
    </row>
    <row r="20" spans="2:17" x14ac:dyDescent="0.25">
      <c r="B20" s="6">
        <f t="shared" si="1"/>
        <v>12</v>
      </c>
      <c r="C20" s="6"/>
      <c r="D20" s="19" t="s">
        <v>103</v>
      </c>
      <c r="E20" s="19"/>
      <c r="F20" s="19"/>
      <c r="G20" s="19"/>
      <c r="H20" s="19"/>
      <c r="I20" s="19"/>
      <c r="J20" s="4">
        <v>78</v>
      </c>
      <c r="K20" s="4">
        <v>75</v>
      </c>
      <c r="L20" s="4">
        <v>78</v>
      </c>
      <c r="M20" s="4">
        <v>70</v>
      </c>
      <c r="N20" s="4"/>
      <c r="O20" s="4"/>
      <c r="P20" s="4"/>
      <c r="Q20" s="10">
        <f t="shared" si="0"/>
        <v>43</v>
      </c>
    </row>
    <row r="21" spans="2:17" x14ac:dyDescent="0.25">
      <c r="B21" s="6">
        <f t="shared" si="1"/>
        <v>13</v>
      </c>
      <c r="C21" s="6"/>
      <c r="D21" s="19" t="s">
        <v>104</v>
      </c>
      <c r="E21" s="19"/>
      <c r="F21" s="19"/>
      <c r="G21" s="19"/>
      <c r="H21" s="19"/>
      <c r="I21" s="19"/>
      <c r="J21" s="4">
        <v>70</v>
      </c>
      <c r="K21" s="4">
        <v>78</v>
      </c>
      <c r="L21" s="4">
        <v>75</v>
      </c>
      <c r="M21" s="4">
        <v>70</v>
      </c>
      <c r="N21" s="4"/>
      <c r="O21" s="4"/>
      <c r="P21" s="4"/>
      <c r="Q21" s="10">
        <f t="shared" si="0"/>
        <v>41.857142857142854</v>
      </c>
    </row>
    <row r="22" spans="2:17" x14ac:dyDescent="0.25">
      <c r="B22" s="6">
        <f t="shared" si="1"/>
        <v>14</v>
      </c>
      <c r="C22" s="6"/>
      <c r="D22" s="19" t="s">
        <v>105</v>
      </c>
      <c r="E22" s="19"/>
      <c r="F22" s="19"/>
      <c r="G22" s="19"/>
      <c r="H22" s="19"/>
      <c r="I22" s="19"/>
      <c r="J22" s="4">
        <v>70</v>
      </c>
      <c r="K22" s="4">
        <v>70</v>
      </c>
      <c r="L22" s="4">
        <v>70</v>
      </c>
      <c r="M22" s="36">
        <v>60</v>
      </c>
      <c r="N22" s="4"/>
      <c r="O22" s="4"/>
      <c r="P22" s="4"/>
      <c r="Q22" s="10">
        <f t="shared" si="0"/>
        <v>38.571428571428569</v>
      </c>
    </row>
    <row r="23" spans="2:17" x14ac:dyDescent="0.25">
      <c r="B23" s="6">
        <f t="shared" si="1"/>
        <v>15</v>
      </c>
      <c r="C23" s="6"/>
      <c r="D23" s="19" t="s">
        <v>106</v>
      </c>
      <c r="E23" s="19"/>
      <c r="F23" s="19"/>
      <c r="G23" s="19"/>
      <c r="H23" s="19"/>
      <c r="I23" s="19"/>
      <c r="J23" s="4">
        <v>89</v>
      </c>
      <c r="K23" s="4">
        <v>85</v>
      </c>
      <c r="L23" s="4">
        <v>82</v>
      </c>
      <c r="M23" s="35">
        <v>70</v>
      </c>
      <c r="N23" s="4"/>
      <c r="O23" s="4"/>
      <c r="P23" s="4"/>
      <c r="Q23" s="10">
        <f t="shared" si="0"/>
        <v>46.571428571428569</v>
      </c>
    </row>
    <row r="24" spans="2:17" x14ac:dyDescent="0.25">
      <c r="B24" s="6">
        <f t="shared" si="1"/>
        <v>16</v>
      </c>
      <c r="C24" s="6"/>
      <c r="D24" s="19"/>
      <c r="E24" s="19"/>
      <c r="F24" s="19"/>
      <c r="G24" s="19"/>
      <c r="H24" s="19"/>
      <c r="I24" s="19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25">
      <c r="B25" s="6">
        <f t="shared" si="1"/>
        <v>17</v>
      </c>
      <c r="C25" s="6"/>
      <c r="D25" s="19"/>
      <c r="E25" s="19"/>
      <c r="F25" s="19"/>
      <c r="G25" s="19"/>
      <c r="H25" s="19"/>
      <c r="I25" s="19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C26" s="6"/>
      <c r="D26" s="19"/>
      <c r="E26" s="19"/>
      <c r="F26" s="19"/>
      <c r="G26" s="19"/>
      <c r="H26" s="19"/>
      <c r="I26" s="19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C27" s="6"/>
      <c r="D27" s="19"/>
      <c r="E27" s="19"/>
      <c r="F27" s="19"/>
      <c r="G27" s="19"/>
      <c r="H27" s="19"/>
      <c r="I27" s="19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19"/>
      <c r="E28" s="19"/>
      <c r="F28" s="19"/>
      <c r="G28" s="19"/>
      <c r="H28" s="19"/>
      <c r="I28" s="19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19"/>
      <c r="E29" s="19"/>
      <c r="F29" s="19"/>
      <c r="G29" s="19"/>
      <c r="H29" s="19"/>
      <c r="I29" s="19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19"/>
      <c r="E30" s="19"/>
      <c r="F30" s="19"/>
      <c r="G30" s="19"/>
      <c r="H30" s="19"/>
      <c r="I30" s="19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19"/>
      <c r="E31" s="19"/>
      <c r="F31" s="19"/>
      <c r="G31" s="19"/>
      <c r="H31" s="19"/>
      <c r="I31" s="19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19"/>
      <c r="E32" s="19"/>
      <c r="F32" s="19"/>
      <c r="G32" s="19"/>
      <c r="H32" s="19"/>
      <c r="I32" s="19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19"/>
      <c r="E33" s="19"/>
      <c r="F33" s="19"/>
      <c r="G33" s="19"/>
      <c r="H33" s="19"/>
      <c r="I33" s="19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19"/>
      <c r="E34" s="19"/>
      <c r="F34" s="19"/>
      <c r="G34" s="19"/>
      <c r="H34" s="19"/>
      <c r="I34" s="19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19"/>
      <c r="E35" s="19"/>
      <c r="F35" s="19"/>
      <c r="G35" s="19"/>
      <c r="H35" s="19"/>
      <c r="I35" s="19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9"/>
      <c r="E36" s="19"/>
      <c r="F36" s="19"/>
      <c r="G36" s="19"/>
      <c r="H36" s="19"/>
      <c r="I36" s="19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8"/>
      <c r="D54" s="18"/>
      <c r="E54" s="1"/>
      <c r="H54" s="31" t="s">
        <v>19</v>
      </c>
      <c r="I54" s="31"/>
      <c r="J54" s="11">
        <f>COUNTIF(J9:J53,"&gt;=70")</f>
        <v>9</v>
      </c>
      <c r="K54" s="11">
        <f t="shared" ref="K54:P54" si="3">COUNTIF(K9:K53,"&gt;=70")</f>
        <v>13</v>
      </c>
      <c r="L54" s="11">
        <f t="shared" si="3"/>
        <v>13</v>
      </c>
      <c r="M54" s="11">
        <f t="shared" si="3"/>
        <v>9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v>94</v>
      </c>
    </row>
    <row r="55" spans="2:17" x14ac:dyDescent="0.25">
      <c r="C55" s="18"/>
      <c r="D55" s="18"/>
      <c r="E55" s="8"/>
      <c r="H55" s="32" t="s">
        <v>20</v>
      </c>
      <c r="I55" s="32"/>
      <c r="J55" s="12">
        <f>COUNTIF(J9:J53,"&lt;70")</f>
        <v>6</v>
      </c>
      <c r="K55" s="12">
        <f t="shared" ref="K55:P55" si="4">COUNTIF(K9:K53,"&lt;70")</f>
        <v>2</v>
      </c>
      <c r="L55" s="12">
        <f t="shared" si="4"/>
        <v>2</v>
      </c>
      <c r="M55" s="12">
        <f t="shared" si="4"/>
        <v>6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v>6</v>
      </c>
    </row>
    <row r="56" spans="2:17" x14ac:dyDescent="0.25">
      <c r="C56" s="18"/>
      <c r="D56" s="18"/>
      <c r="E56" s="18"/>
      <c r="H56" s="32" t="s">
        <v>21</v>
      </c>
      <c r="I56" s="32"/>
      <c r="J56" s="12">
        <f>COUNT(J9:J53)</f>
        <v>15</v>
      </c>
      <c r="K56" s="12">
        <f t="shared" ref="K56:P56" si="5">COUNT(K9:K53)</f>
        <v>15</v>
      </c>
      <c r="L56" s="12">
        <f t="shared" si="5"/>
        <v>15</v>
      </c>
      <c r="M56" s="12">
        <f t="shared" si="5"/>
        <v>15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v>100</v>
      </c>
    </row>
    <row r="57" spans="2:17" x14ac:dyDescent="0.25">
      <c r="C57" s="18"/>
      <c r="D57" s="18"/>
      <c r="E57" s="1"/>
      <c r="H57" s="33" t="s">
        <v>16</v>
      </c>
      <c r="I57" s="33"/>
      <c r="J57" s="13">
        <f>J54/J56</f>
        <v>0.6</v>
      </c>
      <c r="K57" s="14">
        <f t="shared" ref="K57:Q57" si="6">K54/K56</f>
        <v>0.8666666666666667</v>
      </c>
      <c r="L57" s="14">
        <f t="shared" si="6"/>
        <v>0.8666666666666667</v>
      </c>
      <c r="M57" s="14">
        <f t="shared" si="6"/>
        <v>0.6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0.94</v>
      </c>
    </row>
    <row r="58" spans="2:17" x14ac:dyDescent="0.25">
      <c r="C58" s="18"/>
      <c r="D58" s="18"/>
      <c r="E58" s="1"/>
      <c r="H58" s="33" t="s">
        <v>17</v>
      </c>
      <c r="I58" s="33"/>
      <c r="J58" s="13">
        <f>J55/J56</f>
        <v>0.4</v>
      </c>
      <c r="K58" s="13">
        <f t="shared" ref="K58:Q58" si="7">K55/K56</f>
        <v>0.13333333333333333</v>
      </c>
      <c r="L58" s="14">
        <f t="shared" si="7"/>
        <v>0.13333333333333333</v>
      </c>
      <c r="M58" s="14">
        <f t="shared" si="7"/>
        <v>0.4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0.06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x14ac:dyDescent="0.25">
      <c r="J61" s="28"/>
      <c r="K61" s="28"/>
      <c r="L61" s="28"/>
      <c r="M61" s="28"/>
      <c r="N61" s="28"/>
      <c r="O61" s="28"/>
      <c r="P61" s="28"/>
    </row>
    <row r="62" spans="2:17" x14ac:dyDescent="0.25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Avelino Dominguez</cp:lastModifiedBy>
  <cp:lastPrinted>2023-03-21T15:13:53Z</cp:lastPrinted>
  <dcterms:created xsi:type="dcterms:W3CDTF">2023-03-14T19:16:59Z</dcterms:created>
  <dcterms:modified xsi:type="dcterms:W3CDTF">2024-12-14T04:11:53Z</dcterms:modified>
</cp:coreProperties>
</file>