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D:\DOCTOS AGO-2024\MATERIAS-AGOSTO-2024\"/>
    </mc:Choice>
  </mc:AlternateContent>
  <xr:revisionPtr revIDLastSave="0" documentId="13_ncr:1_{51F0FB06-20C1-40CF-8A0C-B51A07454309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INV DE OPERA-A" sheetId="3" r:id="rId1"/>
    <sheet name="INV DE OPERA-B" sheetId="1" r:id="rId2"/>
    <sheet name="ERGONOMIA-A" sheetId="8" r:id="rId3"/>
    <sheet name="ERGONOMIA-B " sheetId="9" r:id="rId4"/>
    <sheet name="SIMULACION" sheetId="10" r:id="rId5"/>
    <sheet name="TOPICOS DE MANUAFACTURA AVANZAD" sheetId="5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9" i="3" l="1"/>
  <c r="Q30" i="3"/>
  <c r="Q31" i="9"/>
  <c r="Q33" i="8"/>
  <c r="Q34" i="8"/>
  <c r="Q10" i="8"/>
  <c r="Q34" i="5"/>
  <c r="Q33" i="5"/>
  <c r="Q31" i="5"/>
  <c r="P41" i="10"/>
  <c r="O41" i="10"/>
  <c r="N41" i="10"/>
  <c r="M41" i="10"/>
  <c r="L41" i="10"/>
  <c r="K41" i="10"/>
  <c r="J41" i="10"/>
  <c r="P40" i="10"/>
  <c r="P43" i="10" s="1"/>
  <c r="O40" i="10"/>
  <c r="O43" i="10" s="1"/>
  <c r="N40" i="10"/>
  <c r="N43" i="10" s="1"/>
  <c r="M40" i="10"/>
  <c r="M43" i="10" s="1"/>
  <c r="L40" i="10"/>
  <c r="L43" i="10" s="1"/>
  <c r="K40" i="10"/>
  <c r="J40" i="10"/>
  <c r="P39" i="10"/>
  <c r="P42" i="10" s="1"/>
  <c r="O39" i="10"/>
  <c r="O42" i="10" s="1"/>
  <c r="N39" i="10"/>
  <c r="N42" i="10" s="1"/>
  <c r="M39" i="10"/>
  <c r="M42" i="10" s="1"/>
  <c r="L39" i="10"/>
  <c r="L42" i="10" s="1"/>
  <c r="K39" i="10"/>
  <c r="J39" i="10"/>
  <c r="Q38" i="10"/>
  <c r="Q37" i="10"/>
  <c r="Q36" i="10"/>
  <c r="Q35" i="10"/>
  <c r="Q34" i="10"/>
  <c r="Q33" i="10"/>
  <c r="Q32" i="10"/>
  <c r="Q31" i="10"/>
  <c r="Q30" i="10"/>
  <c r="Q29" i="10"/>
  <c r="Q28" i="10"/>
  <c r="Q27" i="10"/>
  <c r="Q26" i="10"/>
  <c r="Q25" i="10"/>
  <c r="Q24" i="10"/>
  <c r="Q23" i="10"/>
  <c r="Q22" i="10"/>
  <c r="Q21" i="10"/>
  <c r="Q20" i="10"/>
  <c r="Q19" i="10"/>
  <c r="Q18" i="10"/>
  <c r="Q17" i="10"/>
  <c r="Q16" i="10"/>
  <c r="Q15" i="10"/>
  <c r="Q14" i="10"/>
  <c r="Q13" i="10"/>
  <c r="Q12" i="10"/>
  <c r="Q11" i="10"/>
  <c r="Q10" i="10"/>
  <c r="B10" i="10"/>
  <c r="B11" i="10" s="1"/>
  <c r="B12" i="10" s="1"/>
  <c r="B13" i="10" s="1"/>
  <c r="B14" i="10" s="1"/>
  <c r="B15" i="10" s="1"/>
  <c r="B16" i="10" s="1"/>
  <c r="B17" i="10" s="1"/>
  <c r="B18" i="10" s="1"/>
  <c r="B19" i="10" s="1"/>
  <c r="B20" i="10" s="1"/>
  <c r="B21" i="10" s="1"/>
  <c r="B22" i="10" s="1"/>
  <c r="B23" i="10" s="1"/>
  <c r="B24" i="10" s="1"/>
  <c r="B25" i="10" s="1"/>
  <c r="B26" i="10" s="1"/>
  <c r="B27" i="10" s="1"/>
  <c r="B28" i="10" s="1"/>
  <c r="B29" i="10" s="1"/>
  <c r="B30" i="10" s="1"/>
  <c r="B31" i="10" s="1"/>
  <c r="B32" i="10" s="1"/>
  <c r="B33" i="10" s="1"/>
  <c r="B34" i="10" s="1"/>
  <c r="B35" i="10" s="1"/>
  <c r="B36" i="10" s="1"/>
  <c r="B37" i="10" s="1"/>
  <c r="B38" i="10" s="1"/>
  <c r="Q9" i="10"/>
  <c r="P56" i="9"/>
  <c r="O56" i="9"/>
  <c r="N56" i="9"/>
  <c r="M56" i="9"/>
  <c r="L56" i="9"/>
  <c r="K56" i="9"/>
  <c r="J56" i="9"/>
  <c r="P55" i="9"/>
  <c r="P58" i="9" s="1"/>
  <c r="O55" i="9"/>
  <c r="O58" i="9" s="1"/>
  <c r="N55" i="9"/>
  <c r="M55" i="9"/>
  <c r="M58" i="9" s="1"/>
  <c r="L55" i="9"/>
  <c r="K55" i="9"/>
  <c r="K58" i="9" s="1"/>
  <c r="J55" i="9"/>
  <c r="J58" i="9" s="1"/>
  <c r="P54" i="9"/>
  <c r="P57" i="9" s="1"/>
  <c r="O54" i="9"/>
  <c r="O57" i="9" s="1"/>
  <c r="N54" i="9"/>
  <c r="M54" i="9"/>
  <c r="M57" i="9" s="1"/>
  <c r="L54" i="9"/>
  <c r="L57" i="9" s="1"/>
  <c r="K54" i="9"/>
  <c r="K57" i="9" s="1"/>
  <c r="J54" i="9"/>
  <c r="J57" i="9" s="1"/>
  <c r="Q53" i="9"/>
  <c r="Q52" i="9"/>
  <c r="Q51" i="9"/>
  <c r="Q50" i="9"/>
  <c r="Q49" i="9"/>
  <c r="Q48" i="9"/>
  <c r="Q47" i="9"/>
  <c r="Q46" i="9"/>
  <c r="Q45" i="9"/>
  <c r="Q44" i="9"/>
  <c r="Q43" i="9"/>
  <c r="Q42" i="9"/>
  <c r="Q41" i="9"/>
  <c r="Q40" i="9"/>
  <c r="Q39" i="9"/>
  <c r="Q38" i="9"/>
  <c r="Q37" i="9"/>
  <c r="Q36" i="9"/>
  <c r="Q35" i="9"/>
  <c r="Q34" i="9"/>
  <c r="Q33" i="9"/>
  <c r="Q32" i="9"/>
  <c r="Q30" i="9"/>
  <c r="Q29" i="9"/>
  <c r="Q28" i="9"/>
  <c r="Q27" i="9"/>
  <c r="Q26" i="9"/>
  <c r="Q25" i="9"/>
  <c r="Q24" i="9"/>
  <c r="Q23" i="9"/>
  <c r="Q22" i="9"/>
  <c r="Q21" i="9"/>
  <c r="Q20" i="9"/>
  <c r="Q19" i="9"/>
  <c r="Q18" i="9"/>
  <c r="Q17" i="9"/>
  <c r="Q16" i="9"/>
  <c r="Q15" i="9"/>
  <c r="Q14" i="9"/>
  <c r="Q13" i="9"/>
  <c r="Q12" i="9"/>
  <c r="Q11" i="9"/>
  <c r="Q10" i="9"/>
  <c r="B10" i="9"/>
  <c r="B11" i="9" s="1"/>
  <c r="B12" i="9" s="1"/>
  <c r="B13" i="9" s="1"/>
  <c r="B14" i="9" s="1"/>
  <c r="B15" i="9" s="1"/>
  <c r="B16" i="9" s="1"/>
  <c r="B17" i="9" s="1"/>
  <c r="B18" i="9" s="1"/>
  <c r="B19" i="9" s="1"/>
  <c r="B20" i="9" s="1"/>
  <c r="B21" i="9" s="1"/>
  <c r="B22" i="9" s="1"/>
  <c r="B23" i="9" s="1"/>
  <c r="B24" i="9" s="1"/>
  <c r="B25" i="9" s="1"/>
  <c r="B26" i="9" s="1"/>
  <c r="B27" i="9" s="1"/>
  <c r="B28" i="9" s="1"/>
  <c r="B29" i="9" s="1"/>
  <c r="B30" i="9" s="1"/>
  <c r="B31" i="9" s="1"/>
  <c r="B32" i="9" s="1"/>
  <c r="B33" i="9" s="1"/>
  <c r="B34" i="9" s="1"/>
  <c r="B35" i="9" s="1"/>
  <c r="B36" i="9" s="1"/>
  <c r="B37" i="9" s="1"/>
  <c r="B38" i="9" s="1"/>
  <c r="B39" i="9" s="1"/>
  <c r="B40" i="9" s="1"/>
  <c r="B41" i="9" s="1"/>
  <c r="B42" i="9" s="1"/>
  <c r="B43" i="9" s="1"/>
  <c r="B44" i="9" s="1"/>
  <c r="B45" i="9" s="1"/>
  <c r="B46" i="9" s="1"/>
  <c r="B47" i="9" s="1"/>
  <c r="B48" i="9" s="1"/>
  <c r="B49" i="9" s="1"/>
  <c r="B50" i="9" s="1"/>
  <c r="B51" i="9" s="1"/>
  <c r="B52" i="9" s="1"/>
  <c r="B53" i="9" s="1"/>
  <c r="Q9" i="9"/>
  <c r="Q18" i="3"/>
  <c r="Q19" i="3"/>
  <c r="Q20" i="3"/>
  <c r="Q21" i="3"/>
  <c r="Q22" i="3"/>
  <c r="Q23" i="3"/>
  <c r="P58" i="8"/>
  <c r="O58" i="8"/>
  <c r="N58" i="8"/>
  <c r="M58" i="8"/>
  <c r="L58" i="8"/>
  <c r="K58" i="8"/>
  <c r="J58" i="8"/>
  <c r="P57" i="8"/>
  <c r="O57" i="8"/>
  <c r="N57" i="8"/>
  <c r="M57" i="8"/>
  <c r="L57" i="8"/>
  <c r="L60" i="8" s="1"/>
  <c r="K57" i="8"/>
  <c r="J57" i="8"/>
  <c r="P56" i="8"/>
  <c r="O56" i="8"/>
  <c r="N56" i="8"/>
  <c r="M56" i="8"/>
  <c r="L56" i="8"/>
  <c r="L59" i="8" s="1"/>
  <c r="K56" i="8"/>
  <c r="K59" i="8" s="1"/>
  <c r="J56" i="8"/>
  <c r="Q55" i="8"/>
  <c r="Q54" i="8"/>
  <c r="Q53" i="8"/>
  <c r="Q52" i="8"/>
  <c r="Q51" i="8"/>
  <c r="Q50" i="8"/>
  <c r="Q49" i="8"/>
  <c r="Q48" i="8"/>
  <c r="Q47" i="8"/>
  <c r="Q46" i="8"/>
  <c r="Q45" i="8"/>
  <c r="Q44" i="8"/>
  <c r="Q43" i="8"/>
  <c r="Q42" i="8"/>
  <c r="Q41" i="8"/>
  <c r="Q40" i="8"/>
  <c r="Q39" i="8"/>
  <c r="Q38" i="8"/>
  <c r="Q37" i="8"/>
  <c r="Q36" i="8"/>
  <c r="Q35" i="8"/>
  <c r="Q32" i="8"/>
  <c r="Q31" i="8"/>
  <c r="Q30" i="8"/>
  <c r="Q29" i="8"/>
  <c r="Q28" i="8"/>
  <c r="Q27" i="8"/>
  <c r="Q26" i="8"/>
  <c r="Q25" i="8"/>
  <c r="Q24" i="8"/>
  <c r="Q23" i="8"/>
  <c r="Q22" i="8"/>
  <c r="Q21" i="8"/>
  <c r="Q20" i="8"/>
  <c r="Q19" i="8"/>
  <c r="Q18" i="8"/>
  <c r="Q17" i="8"/>
  <c r="Q16" i="8"/>
  <c r="Q15" i="8"/>
  <c r="Q14" i="8"/>
  <c r="Q13" i="8"/>
  <c r="Q12" i="8"/>
  <c r="B12" i="8"/>
  <c r="B13" i="8" s="1"/>
  <c r="B14" i="8" s="1"/>
  <c r="B15" i="8" s="1"/>
  <c r="B16" i="8" s="1"/>
  <c r="B17" i="8" s="1"/>
  <c r="B18" i="8" s="1"/>
  <c r="B19" i="8" s="1"/>
  <c r="B20" i="8" s="1"/>
  <c r="B21" i="8" s="1"/>
  <c r="B22" i="8" s="1"/>
  <c r="B23" i="8" s="1"/>
  <c r="B24" i="8" s="1"/>
  <c r="B25" i="8" s="1"/>
  <c r="B26" i="8" s="1"/>
  <c r="B27" i="8" s="1"/>
  <c r="B28" i="8" s="1"/>
  <c r="B29" i="8" s="1"/>
  <c r="B30" i="8" s="1"/>
  <c r="B31" i="8" s="1"/>
  <c r="B32" i="8" s="1"/>
  <c r="B33" i="8" s="1"/>
  <c r="B34" i="8" s="1"/>
  <c r="B38" i="8" s="1"/>
  <c r="B39" i="8" s="1"/>
  <c r="B40" i="8" s="1"/>
  <c r="B41" i="8" s="1"/>
  <c r="B42" i="8" s="1"/>
  <c r="B43" i="8" s="1"/>
  <c r="B44" i="8" s="1"/>
  <c r="B45" i="8" s="1"/>
  <c r="B46" i="8" s="1"/>
  <c r="B47" i="8" s="1"/>
  <c r="B48" i="8" s="1"/>
  <c r="B49" i="8" s="1"/>
  <c r="B50" i="8" s="1"/>
  <c r="B51" i="8" s="1"/>
  <c r="B52" i="8" s="1"/>
  <c r="B53" i="8" s="1"/>
  <c r="B54" i="8" s="1"/>
  <c r="B55" i="8" s="1"/>
  <c r="Q11" i="8"/>
  <c r="Q56" i="9" l="1"/>
  <c r="L58" i="9"/>
  <c r="N58" i="9"/>
  <c r="N57" i="9"/>
  <c r="M60" i="8"/>
  <c r="M59" i="8"/>
  <c r="J42" i="10"/>
  <c r="K43" i="10"/>
  <c r="J43" i="10"/>
  <c r="Q41" i="10"/>
  <c r="K42" i="10"/>
  <c r="Q39" i="10"/>
  <c r="Q40" i="10"/>
  <c r="Q54" i="9"/>
  <c r="Q55" i="9"/>
  <c r="P59" i="8"/>
  <c r="O59" i="8"/>
  <c r="P60" i="8"/>
  <c r="K60" i="8"/>
  <c r="O60" i="8"/>
  <c r="J60" i="8"/>
  <c r="N60" i="8"/>
  <c r="N59" i="8"/>
  <c r="Q58" i="8"/>
  <c r="J59" i="8"/>
  <c r="Q57" i="8"/>
  <c r="Q60" i="8" s="1"/>
  <c r="Q56" i="8"/>
  <c r="Q58" i="9" l="1"/>
  <c r="Q57" i="9"/>
  <c r="Q43" i="10"/>
  <c r="Q42" i="10"/>
  <c r="Q59" i="8"/>
  <c r="Q10" i="1"/>
  <c r="Q11" i="1"/>
  <c r="Q12" i="1"/>
  <c r="Q13" i="1"/>
  <c r="Q14" i="1"/>
  <c r="Q10" i="5" l="1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9" i="5"/>
  <c r="Q9" i="1"/>
  <c r="Q10" i="3" l="1"/>
  <c r="Q11" i="3"/>
  <c r="Q12" i="3"/>
  <c r="Q13" i="3"/>
  <c r="Q14" i="3"/>
  <c r="Q15" i="3"/>
  <c r="Q16" i="3"/>
  <c r="Q17" i="3"/>
  <c r="Q9" i="3"/>
  <c r="P34" i="5" l="1"/>
  <c r="O34" i="5"/>
  <c r="N34" i="5"/>
  <c r="M34" i="5"/>
  <c r="L34" i="5"/>
  <c r="K34" i="5"/>
  <c r="J34" i="5"/>
  <c r="P33" i="5"/>
  <c r="O33" i="5"/>
  <c r="N33" i="5"/>
  <c r="M33" i="5"/>
  <c r="L33" i="5"/>
  <c r="K33" i="5"/>
  <c r="J33" i="5"/>
  <c r="P32" i="5"/>
  <c r="O32" i="5"/>
  <c r="N32" i="5"/>
  <c r="M32" i="5"/>
  <c r="L32" i="5"/>
  <c r="K32" i="5"/>
  <c r="J32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P34" i="3"/>
  <c r="O34" i="3"/>
  <c r="N34" i="3"/>
  <c r="M34" i="3"/>
  <c r="L34" i="3"/>
  <c r="K34" i="3"/>
  <c r="J34" i="3"/>
  <c r="P33" i="3"/>
  <c r="O33" i="3"/>
  <c r="N33" i="3"/>
  <c r="M33" i="3"/>
  <c r="L33" i="3"/>
  <c r="K33" i="3"/>
  <c r="J33" i="3"/>
  <c r="P32" i="3"/>
  <c r="O32" i="3"/>
  <c r="N32" i="3"/>
  <c r="M32" i="3"/>
  <c r="L32" i="3"/>
  <c r="K32" i="3"/>
  <c r="J32" i="3"/>
  <c r="Q31" i="3"/>
  <c r="Q28" i="3"/>
  <c r="Q27" i="3"/>
  <c r="Q26" i="3"/>
  <c r="Q25" i="3"/>
  <c r="Q24" i="3"/>
  <c r="B10" i="3"/>
  <c r="B15" i="3" s="1"/>
  <c r="B16" i="3" s="1"/>
  <c r="B17" i="3" s="1"/>
  <c r="O35" i="3" l="1"/>
  <c r="L36" i="3"/>
  <c r="P36" i="3"/>
  <c r="L35" i="3"/>
  <c r="P35" i="3"/>
  <c r="K35" i="3"/>
  <c r="L36" i="5"/>
  <c r="L35" i="5"/>
  <c r="M36" i="5"/>
  <c r="M35" i="5"/>
  <c r="N36" i="5"/>
  <c r="J36" i="5"/>
  <c r="K36" i="3"/>
  <c r="O36" i="3"/>
  <c r="P36" i="5"/>
  <c r="P35" i="5"/>
  <c r="J35" i="3"/>
  <c r="N35" i="3"/>
  <c r="M36" i="3"/>
  <c r="J35" i="5"/>
  <c r="N35" i="5"/>
  <c r="K36" i="5"/>
  <c r="O36" i="5"/>
  <c r="Q34" i="3"/>
  <c r="M35" i="3"/>
  <c r="J36" i="3"/>
  <c r="N36" i="3"/>
  <c r="K35" i="5"/>
  <c r="O35" i="5"/>
  <c r="Q32" i="5"/>
  <c r="Q32" i="3"/>
  <c r="Q33" i="3"/>
  <c r="K38" i="1"/>
  <c r="L38" i="1"/>
  <c r="M38" i="1"/>
  <c r="N38" i="1"/>
  <c r="O38" i="1"/>
  <c r="P38" i="1"/>
  <c r="J38" i="1"/>
  <c r="Q35" i="1"/>
  <c r="K37" i="1"/>
  <c r="L37" i="1"/>
  <c r="M37" i="1"/>
  <c r="N37" i="1"/>
  <c r="O37" i="1"/>
  <c r="P37" i="1"/>
  <c r="K36" i="1"/>
  <c r="L36" i="1"/>
  <c r="M36" i="1"/>
  <c r="N36" i="1"/>
  <c r="O36" i="1"/>
  <c r="P36" i="1"/>
  <c r="J37" i="1"/>
  <c r="J36" i="1"/>
  <c r="Q36" i="3" l="1"/>
  <c r="Q35" i="3"/>
  <c r="Q36" i="5"/>
  <c r="Q35" i="5"/>
  <c r="Q21" i="1" l="1"/>
  <c r="Q22" i="1"/>
  <c r="Q23" i="1"/>
  <c r="Q24" i="1"/>
  <c r="Q25" i="1"/>
  <c r="Q26" i="1"/>
  <c r="Q27" i="1"/>
  <c r="Q28" i="1"/>
  <c r="Q29" i="1"/>
  <c r="Q30" i="1"/>
  <c r="Q33" i="1"/>
  <c r="Q34" i="1"/>
  <c r="Q15" i="1"/>
  <c r="Q16" i="1"/>
  <c r="Q17" i="1"/>
  <c r="Q18" i="1"/>
  <c r="Q19" i="1"/>
  <c r="Q20" i="1"/>
  <c r="K40" i="1"/>
  <c r="L40" i="1"/>
  <c r="M40" i="1"/>
  <c r="N40" i="1"/>
  <c r="O40" i="1"/>
  <c r="P40" i="1"/>
  <c r="K39" i="1"/>
  <c r="L39" i="1"/>
  <c r="M39" i="1"/>
  <c r="N39" i="1"/>
  <c r="O39" i="1"/>
  <c r="P39" i="1"/>
  <c r="J40" i="1"/>
  <c r="J39" i="1"/>
  <c r="Q38" i="1" l="1"/>
  <c r="Q37" i="1"/>
  <c r="Q36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Q40" i="1" l="1"/>
  <c r="Q39" i="1"/>
</calcChain>
</file>

<file path=xl/sharedStrings.xml><?xml version="1.0" encoding="utf-8"?>
<sst xmlns="http://schemas.openxmlformats.org/spreadsheetml/2006/main" count="443" uniqueCount="294">
  <si>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</si>
  <si>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</si>
  <si>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</si>
  <si>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</si>
  <si>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</si>
  <si>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</si>
  <si>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</si>
  <si>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</si>
  <si>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</si>
  <si>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</si>
  <si>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</si>
  <si>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</si>
  <si>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</si>
  <si>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</si>
  <si>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</si>
  <si>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</si>
  <si>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</si>
  <si>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</si>
  <si>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</si>
  <si>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</si>
  <si>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</si>
  <si>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</si>
  <si>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</si>
  <si>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</si>
  <si>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ERGONOMIA</t>
  </si>
  <si>
    <t>BERNABE CONTRERAS CONTRERAS</t>
  </si>
  <si>
    <t xml:space="preserve">BERNABE CONTRERAS CONTRERAS </t>
  </si>
  <si>
    <t>501-A</t>
  </si>
  <si>
    <t>Chigo Alfonso Damaris Azeneth</t>
  </si>
  <si>
    <t>Cruz Marcial Liliana Arleth</t>
  </si>
  <si>
    <t>Llano Chipol Frida Sofia</t>
  </si>
  <si>
    <t>Maya Seba Jorge</t>
  </si>
  <si>
    <t>Pucheta Velasco Elizabeth</t>
  </si>
  <si>
    <t>Sanchez Martinez Ana Karen</t>
  </si>
  <si>
    <t>Urieta Martinez Karina</t>
  </si>
  <si>
    <t>211U0068</t>
  </si>
  <si>
    <t>211U0083</t>
  </si>
  <si>
    <t>211U0091</t>
  </si>
  <si>
    <t>211U0660</t>
  </si>
  <si>
    <t>211U0093</t>
  </si>
  <si>
    <t>211U0096</t>
  </si>
  <si>
    <t>211U0103</t>
  </si>
  <si>
    <t>211U0104</t>
  </si>
  <si>
    <t>211U0105</t>
  </si>
  <si>
    <t>211U0110</t>
  </si>
  <si>
    <t>211U0123</t>
  </si>
  <si>
    <t>501-B</t>
  </si>
  <si>
    <t>304-A</t>
  </si>
  <si>
    <t>INVESTIGACION DE OPREACIONES</t>
  </si>
  <si>
    <t>AGO-DIC-2024</t>
  </si>
  <si>
    <t>INVESTIGACION DE OPERACIONES</t>
  </si>
  <si>
    <t>AGOS-DIC-2024</t>
  </si>
  <si>
    <t>Betaza Perez Emily Joana</t>
  </si>
  <si>
    <t>Cancino Menendez Guadalupe</t>
  </si>
  <si>
    <t>Catemaxca Ortiz Yanelli</t>
  </si>
  <si>
    <t xml:space="preserve">Contreras Araiza Zayda </t>
  </si>
  <si>
    <t>Cruz Ambrosio Brian Jesus</t>
  </si>
  <si>
    <t>Cruz Castillo Josue</t>
  </si>
  <si>
    <t>Cruz Gutierrez Francisco Javier</t>
  </si>
  <si>
    <t>Escalera Garcia Orlando Alexis</t>
  </si>
  <si>
    <t>Fonseca Alvizar Jairo Alain</t>
  </si>
  <si>
    <t>Garcia Tome Evelin Janet</t>
  </si>
  <si>
    <t>Guevara Velazquez Leonardo Alexis</t>
  </si>
  <si>
    <t>hernandez Garrido Diego</t>
  </si>
  <si>
    <t>Hernandez Gorgonio Itzel ariday</t>
  </si>
  <si>
    <t>Juan Palacios Sara</t>
  </si>
  <si>
    <t>Lopez Barraza Erik Alejandro</t>
  </si>
  <si>
    <t>Lopez Medina Roxana</t>
  </si>
  <si>
    <t xml:space="preserve">Martinez Aguilar Hertzhel </t>
  </si>
  <si>
    <t>Martinez Paxtian fernando</t>
  </si>
  <si>
    <t>Miros Caliente Jose de Jesus</t>
  </si>
  <si>
    <t>Palma Sifuente Diego Eduardo</t>
  </si>
  <si>
    <t>Rodriguez Blanco Melina</t>
  </si>
  <si>
    <t>Romero Mimendi Aaron Emanuel</t>
  </si>
  <si>
    <t>231u0137</t>
  </si>
  <si>
    <t>231U0140</t>
  </si>
  <si>
    <t>231U0146</t>
  </si>
  <si>
    <t>231U0141</t>
  </si>
  <si>
    <t>231U0147</t>
  </si>
  <si>
    <t>231U0148</t>
  </si>
  <si>
    <t>231U0149</t>
  </si>
  <si>
    <t>231U0151</t>
  </si>
  <si>
    <t>231U0469</t>
  </si>
  <si>
    <t>231U0156</t>
  </si>
  <si>
    <t>211U0641</t>
  </si>
  <si>
    <t>231U0157</t>
  </si>
  <si>
    <t>231U0158</t>
  </si>
  <si>
    <t>231U0160</t>
  </si>
  <si>
    <t>231U0161</t>
  </si>
  <si>
    <t>231U0162</t>
  </si>
  <si>
    <t>231U0163</t>
  </si>
  <si>
    <t>231U0166</t>
  </si>
  <si>
    <t>231U0168</t>
  </si>
  <si>
    <t>231U0484</t>
  </si>
  <si>
    <t>231U0626</t>
  </si>
  <si>
    <t>Ceballo Serrano Jose Enrique</t>
  </si>
  <si>
    <t>Cagal Cruz Sergio</t>
  </si>
  <si>
    <t>Cagal  Hernadez Noe</t>
  </si>
  <si>
    <t>Cagal Fiscal Alejandro</t>
  </si>
  <si>
    <t>Chacha Ambros Esli Gabriela</t>
  </si>
  <si>
    <t>Ferman Escribano Victor Manuel</t>
  </si>
  <si>
    <t>Fernandez Azamar Alan Januhe</t>
  </si>
  <si>
    <t>Figueroa Garcia Tristan Kaled</t>
  </si>
  <si>
    <t>Ixba Casas Jose Uiel</t>
  </si>
  <si>
    <t>Martinez Marcial Diego</t>
  </si>
  <si>
    <t>Melchi Chagala Shari Leylani</t>
  </si>
  <si>
    <t>Morales Ixtepan geovany de Jesus</t>
  </si>
  <si>
    <t>Ojeda Antely Marco Antonio</t>
  </si>
  <si>
    <t>Pucheta Flores Giovanna Monserrat</t>
  </si>
  <si>
    <t>Quino Tejada Abil Johendi</t>
  </si>
  <si>
    <t>Rodriguez Lopez Jazer</t>
  </si>
  <si>
    <t>Sandoval Cortes Celia Yazmin</t>
  </si>
  <si>
    <t>Teoba Martinez Yahaira del Sl</t>
  </si>
  <si>
    <t>Teobal Cruz Jose Manuel</t>
  </si>
  <si>
    <t>Teobal Ortiz Axel de Jesus</t>
  </si>
  <si>
    <t>Valle Martinez Kevin Eduardo</t>
  </si>
  <si>
    <t>Velasco Palma Alejandro</t>
  </si>
  <si>
    <t>231U0138</t>
  </si>
  <si>
    <t>231U0459</t>
  </si>
  <si>
    <t>231U0139</t>
  </si>
  <si>
    <t>231U0142</t>
  </si>
  <si>
    <t>231U0143</t>
  </si>
  <si>
    <t>231U0152</t>
  </si>
  <si>
    <t>231U0153</t>
  </si>
  <si>
    <t>231U0154</t>
  </si>
  <si>
    <t>231U0159</t>
  </si>
  <si>
    <t>231U0165</t>
  </si>
  <si>
    <t>231U0673</t>
  </si>
  <si>
    <t>231U0225</t>
  </si>
  <si>
    <t>231U0173</t>
  </si>
  <si>
    <t>231U632</t>
  </si>
  <si>
    <t>231U0350</t>
  </si>
  <si>
    <t>221U0245</t>
  </si>
  <si>
    <t>231U0180</t>
  </si>
  <si>
    <t>231U0628</t>
  </si>
  <si>
    <t>231U0176</t>
  </si>
  <si>
    <t>231U0177</t>
  </si>
  <si>
    <t>221U0266</t>
  </si>
  <si>
    <t>231U0178</t>
  </si>
  <si>
    <t>Acosta Bustamante Hector</t>
  </si>
  <si>
    <t>Alavez de la Hoz Alfredo</t>
  </si>
  <si>
    <t>Antele Garcia Chelsen V</t>
  </si>
  <si>
    <t>Arevalo Dominguez Mildred</t>
  </si>
  <si>
    <t>Castañeda Gonzalez Jose A</t>
  </si>
  <si>
    <t>chacha Hernandez Emiliano S</t>
  </si>
  <si>
    <t>coyolt Luciano kevin</t>
  </si>
  <si>
    <t>Cruz Bello Yadira</t>
  </si>
  <si>
    <t>Cruz Gonzalez Itzel Zahori</t>
  </si>
  <si>
    <t>Ferman Jimenez Juan Angel</t>
  </si>
  <si>
    <t>Flores Hernandez Itzel Alejandra</t>
  </si>
  <si>
    <t>Fonseca Lopez Edson</t>
  </si>
  <si>
    <t>Garcia Rueda Andred Eduardo</t>
  </si>
  <si>
    <t>Gomez Santos Jose Rogelio</t>
  </si>
  <si>
    <t xml:space="preserve">Hernandez Quino  Cristina </t>
  </si>
  <si>
    <t xml:space="preserve">Hernandez Velsquez Renee </t>
  </si>
  <si>
    <t>Ixtepan Jauregui Dayana</t>
  </si>
  <si>
    <t xml:space="preserve">Lucho Coto Fatima </t>
  </si>
  <si>
    <t>Martinez Rosas Daniel A</t>
  </si>
  <si>
    <t>Patraca Morales Asley sherlyn</t>
  </si>
  <si>
    <t>Perez Martinez Estefany</t>
  </si>
  <si>
    <t>Pucheta Perez Jonathan</t>
  </si>
  <si>
    <t>Taxilaga Arenal Alejandro</t>
  </si>
  <si>
    <t>Tepox de Jesus Alejandra</t>
  </si>
  <si>
    <t>221U0807</t>
  </si>
  <si>
    <t>221U0054</t>
  </si>
  <si>
    <t>221U0058</t>
  </si>
  <si>
    <t>221U0059</t>
  </si>
  <si>
    <t>221U0067</t>
  </si>
  <si>
    <t>221U0069</t>
  </si>
  <si>
    <t>221U0126</t>
  </si>
  <si>
    <t>221U0075</t>
  </si>
  <si>
    <t>221U0076</t>
  </si>
  <si>
    <t>221U0080</t>
  </si>
  <si>
    <t>221U0084</t>
  </si>
  <si>
    <t>221U0064</t>
  </si>
  <si>
    <t>221U0087</t>
  </si>
  <si>
    <t>221U0088</t>
  </si>
  <si>
    <t>221U0092</t>
  </si>
  <si>
    <t>221U0090</t>
  </si>
  <si>
    <t>221U0095</t>
  </si>
  <si>
    <t>221U0097</t>
  </si>
  <si>
    <t>221U0099</t>
  </si>
  <si>
    <t>221U0106</t>
  </si>
  <si>
    <t>221U0110</t>
  </si>
  <si>
    <t>221U0109</t>
  </si>
  <si>
    <t>211U0118</t>
  </si>
  <si>
    <t>221U0118</t>
  </si>
  <si>
    <t>ago-dic-2024</t>
  </si>
  <si>
    <t>Aleman Gonzalez Maria Fernnda</t>
  </si>
  <si>
    <t>Andrade Herrera Perla</t>
  </si>
  <si>
    <t>Belli Xala Danna Zared</t>
  </si>
  <si>
    <t>Bernal Velasco diana Carolina</t>
  </si>
  <si>
    <t>Carrera Martinez Andre Jalil</t>
  </si>
  <si>
    <t>Dominguez Reyes Karl Michelle</t>
  </si>
  <si>
    <t>Filidor Dominguez Karla Lisbeth</t>
  </si>
  <si>
    <t>Fiscal Memechi Jose Gabriel</t>
  </si>
  <si>
    <t xml:space="preserve">Hernandez Dominguez Jairo </t>
  </si>
  <si>
    <t>Hernandez Santos Jaime</t>
  </si>
  <si>
    <t>Hernandez Zapot maria Fernanda</t>
  </si>
  <si>
    <t>Mixtega Anota Ivan Jair</t>
  </si>
  <si>
    <t>Mora Abrajan Paris A</t>
  </si>
  <si>
    <t>Oliveros IsidoroVania</t>
  </si>
  <si>
    <t>Ortiz Marcial Monserrat</t>
  </si>
  <si>
    <t>Pucheta Bustamante Diego</t>
  </si>
  <si>
    <t>Rosas Bustamante Migul Angel</t>
  </si>
  <si>
    <t>Salado Chaira Juan Uriel</t>
  </si>
  <si>
    <t>Sosa Amoroso Zair Otoniel</t>
  </si>
  <si>
    <t>Sosa Martinez Jesica Alejandra</t>
  </si>
  <si>
    <t>Torijas Baxin Gustavo</t>
  </si>
  <si>
    <t>Urieta Martinez Karen</t>
  </si>
  <si>
    <t>Velez Ceba Ingrid Areli</t>
  </si>
  <si>
    <t>221U0055</t>
  </si>
  <si>
    <t>221U0057</t>
  </si>
  <si>
    <t>221U0060</t>
  </si>
  <si>
    <t>221U0061</t>
  </si>
  <si>
    <t>221U0066</t>
  </si>
  <si>
    <t>221U0078</t>
  </si>
  <si>
    <t>221U0082</t>
  </si>
  <si>
    <t>221U0134</t>
  </si>
  <si>
    <t>221U0093</t>
  </si>
  <si>
    <t>221U0091</t>
  </si>
  <si>
    <t>221U0100</t>
  </si>
  <si>
    <t>221U0102</t>
  </si>
  <si>
    <t>221U0103</t>
  </si>
  <si>
    <t>221U0105</t>
  </si>
  <si>
    <t>221U0108</t>
  </si>
  <si>
    <t>221U0796</t>
  </si>
  <si>
    <t>221U0113</t>
  </si>
  <si>
    <t>221U0133</t>
  </si>
  <si>
    <t>221U0119</t>
  </si>
  <si>
    <t>221U0729</t>
  </si>
  <si>
    <t>221U0120</t>
  </si>
  <si>
    <t>211U0116</t>
  </si>
  <si>
    <t>Antemate Velasco Lisbeth</t>
  </si>
  <si>
    <t>campos Gabino Rodrigo</t>
  </si>
  <si>
    <t>Caporal Valentin Cesar Eduardo</t>
  </si>
  <si>
    <t>Chigil Perez Aurora</t>
  </si>
  <si>
    <t>Chigo Alfonso Damaris</t>
  </si>
  <si>
    <t>Chigo Martinez Jorge David</t>
  </si>
  <si>
    <t>cRuz Dominguez Irving</t>
  </si>
  <si>
    <t>Gomez golpe Jenifer</t>
  </si>
  <si>
    <t xml:space="preserve">Henandez Marthen  Samantha </t>
  </si>
  <si>
    <t>Herrera Miros Kenia Paola</t>
  </si>
  <si>
    <t>Linares Mil Fatima</t>
  </si>
  <si>
    <t>Llano Chipol  Frida</t>
  </si>
  <si>
    <t>Marce Hipolito Josue Joege</t>
  </si>
  <si>
    <t>Mixtega Cayetano Monica</t>
  </si>
  <si>
    <t>Morales Chagala Miguel</t>
  </si>
  <si>
    <t>Sotelo Granda Guma Jareth</t>
  </si>
  <si>
    <t>Toto champala Idania Rubi</t>
  </si>
  <si>
    <t>211U0071</t>
  </si>
  <si>
    <t>211U0072</t>
  </si>
  <si>
    <t>231U0679</t>
  </si>
  <si>
    <t>211U0605</t>
  </si>
  <si>
    <t>211U0092</t>
  </si>
  <si>
    <t>211U0094</t>
  </si>
  <si>
    <t>211U0101</t>
  </si>
  <si>
    <t>201U0549</t>
  </si>
  <si>
    <t>211U0117</t>
  </si>
  <si>
    <t>211u0121</t>
  </si>
  <si>
    <t>211U0077</t>
  </si>
  <si>
    <t>211U0078</t>
  </si>
  <si>
    <t>211U0081</t>
  </si>
  <si>
    <t>211U0087</t>
  </si>
  <si>
    <t>211U0088</t>
  </si>
  <si>
    <t>SIMULACION</t>
  </si>
  <si>
    <t>TOPICOS DE MANUF. AVANZADA</t>
  </si>
  <si>
    <t>Antemate Arevalo Rafael</t>
  </si>
  <si>
    <t>Cruz Juarez Alondra Jared</t>
  </si>
  <si>
    <t>Galindo Catemaxca Maybeth</t>
  </si>
  <si>
    <t>gomez Golpe Jenifer</t>
  </si>
  <si>
    <t xml:space="preserve">Lopez Cota Katia </t>
  </si>
  <si>
    <t>Montiel Xala maryorie</t>
  </si>
  <si>
    <t>Montufa Lascare Milerna</t>
  </si>
  <si>
    <t>ortiz Morales Manuel Alejandro</t>
  </si>
  <si>
    <t>Paxtian Baxin Anahi</t>
  </si>
  <si>
    <t>Pucheta elasco Elizabeth</t>
  </si>
  <si>
    <t>Rincon pedroza Omar</t>
  </si>
  <si>
    <t>riverol Santos Pablo</t>
  </si>
  <si>
    <t>Toto Polito Rosario Del Carmen</t>
  </si>
  <si>
    <t>vergara Fernandez Irad Jafeth</t>
  </si>
  <si>
    <t>211U0599</t>
  </si>
  <si>
    <t>211U0082</t>
  </si>
  <si>
    <t>211U0601</t>
  </si>
  <si>
    <t>211U0106</t>
  </si>
  <si>
    <t>211U0113</t>
  </si>
  <si>
    <t>211U0115</t>
  </si>
  <si>
    <t>211U0122</t>
  </si>
  <si>
    <t>211U0566</t>
  </si>
  <si>
    <t>304-B</t>
  </si>
  <si>
    <t>arenal Morteo Tristan</t>
  </si>
  <si>
    <t>Ramses Martinez Rodas</t>
  </si>
  <si>
    <t>ARRASTRE</t>
  </si>
  <si>
    <t>ADELANTE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</si>
</sst>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1" fontId="1" fillId="2" borderId="7" xfId="0" applyNumberFormat="1" applyFont="1" applyFill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/>
    <xf numFmtId="14" fontId="4" fillId="0" borderId="1" xfId="0" applyNumberFormat="1" applyFont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40"/>
  <sheetViews>
    <sheetView topLeftCell="A18" zoomScaleNormal="100" workbookViewId="0">
      <selection activeCell="T23" sqref="T23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  <col min="20" max="20" width="7.28515625" customWidth="1"/>
    <col min="21" max="21" width="6.7109375" customWidth="1"/>
    <col min="22" max="23" width="7.28515625" customWidth="1"/>
    <col min="24" max="24" width="7.85546875" customWidth="1"/>
    <col min="25" max="25" width="7.7109375" customWidth="1"/>
    <col min="26" max="26" width="8.140625" customWidth="1"/>
    <col min="27" max="27" width="8.7109375" customWidth="1"/>
    <col min="28" max="28" width="8.140625" customWidth="1"/>
  </cols>
  <sheetData>
    <row r="2" spans="2:18" ht="15.75" x14ac:dyDescent="0.25">
      <c r="B2" s="25" t="s">
        <v>9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"/>
      <c r="R2" s="2"/>
    </row>
    <row r="3" spans="2:18" x14ac:dyDescent="0.25">
      <c r="C3" s="26" t="s">
        <v>8</v>
      </c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1"/>
      <c r="R3" s="1"/>
    </row>
    <row r="4" spans="2:18" x14ac:dyDescent="0.25">
      <c r="C4" t="s">
        <v>0</v>
      </c>
      <c r="D4" s="27" t="s">
        <v>48</v>
      </c>
      <c r="E4" s="27"/>
      <c r="F4" s="27"/>
      <c r="G4" s="27"/>
      <c r="I4" t="s">
        <v>1</v>
      </c>
      <c r="J4" s="21" t="s">
        <v>47</v>
      </c>
      <c r="K4" s="21"/>
      <c r="M4" t="s">
        <v>2</v>
      </c>
      <c r="N4" s="28">
        <v>45620</v>
      </c>
      <c r="O4" s="28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1" t="s">
        <v>49</v>
      </c>
      <c r="E6" s="21"/>
      <c r="F6" s="21"/>
      <c r="G6" s="21"/>
      <c r="I6" s="22" t="s">
        <v>22</v>
      </c>
      <c r="J6" s="22"/>
      <c r="K6" s="23" t="s">
        <v>25</v>
      </c>
      <c r="L6" s="23"/>
      <c r="M6" s="23"/>
      <c r="N6" s="23"/>
      <c r="O6" s="23"/>
      <c r="P6" s="23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4" t="s">
        <v>5</v>
      </c>
      <c r="E8" s="24"/>
      <c r="F8" s="24"/>
      <c r="G8" s="24"/>
      <c r="H8" s="24"/>
      <c r="I8" s="24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6" t="s">
        <v>74</v>
      </c>
      <c r="D9" s="18" t="s">
        <v>52</v>
      </c>
      <c r="E9" s="19"/>
      <c r="F9" s="19"/>
      <c r="G9" s="19"/>
      <c r="H9" s="19"/>
      <c r="I9" s="20"/>
      <c r="J9" s="4">
        <v>0</v>
      </c>
      <c r="K9" s="4">
        <v>80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SUM(J9:P9)/4</f>
        <v>20</v>
      </c>
    </row>
    <row r="10" spans="2:18" x14ac:dyDescent="0.25">
      <c r="B10" s="6">
        <f>B9+1</f>
        <v>2</v>
      </c>
      <c r="C10" s="6" t="s">
        <v>75</v>
      </c>
      <c r="D10" s="18" t="s">
        <v>53</v>
      </c>
      <c r="E10" s="19"/>
      <c r="F10" s="19"/>
      <c r="G10" s="19"/>
      <c r="H10" s="19"/>
      <c r="I10" s="20"/>
      <c r="J10" s="4">
        <v>93</v>
      </c>
      <c r="K10" s="4">
        <v>94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23" si="0">SUM(J10:P10)/4</f>
        <v>46.75</v>
      </c>
    </row>
    <row r="11" spans="2:18" x14ac:dyDescent="0.25">
      <c r="B11" s="6">
        <v>3</v>
      </c>
      <c r="C11" s="6" t="s">
        <v>77</v>
      </c>
      <c r="D11" s="18" t="s">
        <v>54</v>
      </c>
      <c r="E11" s="19"/>
      <c r="F11" s="19"/>
      <c r="G11" s="19"/>
      <c r="H11" s="19"/>
      <c r="I11" s="20"/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0</v>
      </c>
    </row>
    <row r="12" spans="2:18" x14ac:dyDescent="0.25">
      <c r="B12" s="6">
        <v>4</v>
      </c>
      <c r="C12" s="6" t="s">
        <v>76</v>
      </c>
      <c r="D12" s="18" t="s">
        <v>55</v>
      </c>
      <c r="E12" s="19"/>
      <c r="F12" s="19"/>
      <c r="G12" s="19"/>
      <c r="H12" s="19"/>
      <c r="I12" s="20"/>
      <c r="J12" s="4">
        <v>70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17.5</v>
      </c>
    </row>
    <row r="13" spans="2:18" x14ac:dyDescent="0.25">
      <c r="B13" s="6">
        <v>5</v>
      </c>
      <c r="C13" s="6" t="s">
        <v>78</v>
      </c>
      <c r="D13" s="18" t="s">
        <v>56</v>
      </c>
      <c r="E13" s="19"/>
      <c r="F13" s="19"/>
      <c r="G13" s="19"/>
      <c r="H13" s="19"/>
      <c r="I13" s="20"/>
      <c r="J13" s="4">
        <v>70</v>
      </c>
      <c r="K13" s="4">
        <v>94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41</v>
      </c>
    </row>
    <row r="14" spans="2:18" x14ac:dyDescent="0.25">
      <c r="B14" s="6">
        <v>6</v>
      </c>
      <c r="C14" s="6" t="s">
        <v>79</v>
      </c>
      <c r="D14" s="18" t="s">
        <v>57</v>
      </c>
      <c r="E14" s="19"/>
      <c r="F14" s="19"/>
      <c r="G14" s="19"/>
      <c r="H14" s="19"/>
      <c r="I14" s="20"/>
      <c r="J14" s="4">
        <v>78</v>
      </c>
      <c r="K14" s="4">
        <v>94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43</v>
      </c>
    </row>
    <row r="15" spans="2:18" x14ac:dyDescent="0.25">
      <c r="B15" s="6">
        <f t="shared" ref="B15:B17" si="1">B14+1</f>
        <v>7</v>
      </c>
      <c r="C15" s="6" t="s">
        <v>80</v>
      </c>
      <c r="D15" s="18" t="s">
        <v>58</v>
      </c>
      <c r="E15" s="19"/>
      <c r="F15" s="19"/>
      <c r="G15" s="19"/>
      <c r="H15" s="19"/>
      <c r="I15" s="20"/>
      <c r="J15" s="4">
        <v>70</v>
      </c>
      <c r="K15" s="4">
        <v>70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35</v>
      </c>
    </row>
    <row r="16" spans="2:18" x14ac:dyDescent="0.25">
      <c r="B16" s="6">
        <f t="shared" si="1"/>
        <v>8</v>
      </c>
      <c r="C16" s="6" t="s">
        <v>81</v>
      </c>
      <c r="D16" s="18" t="s">
        <v>59</v>
      </c>
      <c r="E16" s="19"/>
      <c r="F16" s="19"/>
      <c r="G16" s="19"/>
      <c r="H16" s="19"/>
      <c r="I16" s="20"/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0</v>
      </c>
    </row>
    <row r="17" spans="2:17" x14ac:dyDescent="0.25">
      <c r="B17" s="6">
        <f t="shared" si="1"/>
        <v>9</v>
      </c>
      <c r="C17" s="6" t="s">
        <v>82</v>
      </c>
      <c r="D17" s="18" t="s">
        <v>60</v>
      </c>
      <c r="E17" s="19"/>
      <c r="F17" s="19"/>
      <c r="G17" s="19"/>
      <c r="H17" s="19"/>
      <c r="I17" s="20"/>
      <c r="J17" s="4">
        <v>94</v>
      </c>
      <c r="K17" s="4">
        <v>71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41.25</v>
      </c>
    </row>
    <row r="18" spans="2:17" x14ac:dyDescent="0.25">
      <c r="B18" s="6">
        <v>10</v>
      </c>
      <c r="C18" s="6" t="s">
        <v>83</v>
      </c>
      <c r="D18" s="18" t="s">
        <v>61</v>
      </c>
      <c r="E18" s="19"/>
      <c r="F18" s="19"/>
      <c r="G18" s="19"/>
      <c r="H18" s="19"/>
      <c r="I18" s="20"/>
      <c r="J18" s="4">
        <v>80</v>
      </c>
      <c r="K18" s="4">
        <v>95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43.75</v>
      </c>
    </row>
    <row r="19" spans="2:17" x14ac:dyDescent="0.25">
      <c r="B19" s="6">
        <v>11</v>
      </c>
      <c r="C19" s="6" t="s">
        <v>84</v>
      </c>
      <c r="D19" s="18" t="s">
        <v>62</v>
      </c>
      <c r="E19" s="19"/>
      <c r="F19" s="19"/>
      <c r="G19" s="19"/>
      <c r="H19" s="19"/>
      <c r="I19" s="20"/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0</v>
      </c>
    </row>
    <row r="20" spans="2:17" x14ac:dyDescent="0.25">
      <c r="B20" s="6">
        <v>12</v>
      </c>
      <c r="C20" s="6" t="s">
        <v>85</v>
      </c>
      <c r="D20" s="18" t="s">
        <v>63</v>
      </c>
      <c r="E20" s="19"/>
      <c r="F20" s="19"/>
      <c r="G20" s="19"/>
      <c r="H20" s="19"/>
      <c r="I20" s="20"/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0</v>
      </c>
    </row>
    <row r="21" spans="2:17" x14ac:dyDescent="0.25">
      <c r="B21" s="6">
        <v>13</v>
      </c>
      <c r="C21" s="6" t="s">
        <v>86</v>
      </c>
      <c r="D21" s="18" t="s">
        <v>64</v>
      </c>
      <c r="E21" s="19"/>
      <c r="F21" s="19"/>
      <c r="G21" s="19"/>
      <c r="H21" s="19"/>
      <c r="I21" s="20"/>
      <c r="J21" s="4">
        <v>0</v>
      </c>
      <c r="K21" s="4">
        <v>79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19.75</v>
      </c>
    </row>
    <row r="22" spans="2:17" x14ac:dyDescent="0.25">
      <c r="B22" s="6">
        <v>14</v>
      </c>
      <c r="C22" s="6" t="s">
        <v>87</v>
      </c>
      <c r="D22" s="18" t="s">
        <v>65</v>
      </c>
      <c r="E22" s="19"/>
      <c r="F22" s="19"/>
      <c r="G22" s="19"/>
      <c r="H22" s="19"/>
      <c r="I22" s="20"/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0</v>
      </c>
    </row>
    <row r="23" spans="2:17" x14ac:dyDescent="0.25">
      <c r="B23" s="6">
        <v>15</v>
      </c>
      <c r="C23" s="6" t="s">
        <v>88</v>
      </c>
      <c r="D23" s="18" t="s">
        <v>66</v>
      </c>
      <c r="E23" s="19"/>
      <c r="F23" s="19"/>
      <c r="G23" s="19"/>
      <c r="H23" s="19"/>
      <c r="I23" s="20"/>
      <c r="J23" s="4">
        <v>70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17.5</v>
      </c>
    </row>
    <row r="24" spans="2:17" x14ac:dyDescent="0.25">
      <c r="B24" s="6">
        <v>16</v>
      </c>
      <c r="C24" s="6" t="s">
        <v>89</v>
      </c>
      <c r="D24" s="18" t="s">
        <v>67</v>
      </c>
      <c r="E24" s="19"/>
      <c r="F24" s="19"/>
      <c r="G24" s="19"/>
      <c r="H24" s="19"/>
      <c r="I24" s="20"/>
      <c r="J24" s="4">
        <v>70</v>
      </c>
      <c r="K24" s="4">
        <v>94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ref="Q24:Q31" si="2">SUM(J24:P24)/7</f>
        <v>23.428571428571427</v>
      </c>
    </row>
    <row r="25" spans="2:17" x14ac:dyDescent="0.25">
      <c r="B25" s="6">
        <v>17</v>
      </c>
      <c r="C25" s="6" t="s">
        <v>90</v>
      </c>
      <c r="D25" s="18" t="s">
        <v>68</v>
      </c>
      <c r="E25" s="19"/>
      <c r="F25" s="19"/>
      <c r="G25" s="19"/>
      <c r="H25" s="19"/>
      <c r="I25" s="20"/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2"/>
        <v>0</v>
      </c>
    </row>
    <row r="26" spans="2:17" x14ac:dyDescent="0.25">
      <c r="B26" s="6">
        <v>18</v>
      </c>
      <c r="C26" s="6" t="s">
        <v>91</v>
      </c>
      <c r="D26" s="18" t="s">
        <v>69</v>
      </c>
      <c r="E26" s="19"/>
      <c r="F26" s="19"/>
      <c r="G26" s="19"/>
      <c r="H26" s="19"/>
      <c r="I26" s="20"/>
      <c r="J26" s="4">
        <v>73</v>
      </c>
      <c r="K26" s="4">
        <v>70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2"/>
        <v>20.428571428571427</v>
      </c>
    </row>
    <row r="27" spans="2:17" x14ac:dyDescent="0.25">
      <c r="B27" s="6">
        <v>19</v>
      </c>
      <c r="C27" s="6" t="s">
        <v>92</v>
      </c>
      <c r="D27" s="18" t="s">
        <v>70</v>
      </c>
      <c r="E27" s="19"/>
      <c r="F27" s="19"/>
      <c r="G27" s="19"/>
      <c r="H27" s="19"/>
      <c r="I27" s="20"/>
      <c r="J27" s="4">
        <v>75</v>
      </c>
      <c r="K27" s="4">
        <v>70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10">
        <f t="shared" si="2"/>
        <v>20.714285714285715</v>
      </c>
    </row>
    <row r="28" spans="2:17" x14ac:dyDescent="0.25">
      <c r="B28" s="6">
        <v>20</v>
      </c>
      <c r="C28" s="6" t="s">
        <v>92</v>
      </c>
      <c r="D28" s="18" t="s">
        <v>71</v>
      </c>
      <c r="E28" s="19"/>
      <c r="F28" s="19"/>
      <c r="G28" s="19"/>
      <c r="H28" s="19"/>
      <c r="I28" s="20"/>
      <c r="J28" s="4">
        <v>95</v>
      </c>
      <c r="K28" s="4">
        <v>100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10">
        <f t="shared" si="2"/>
        <v>27.857142857142858</v>
      </c>
    </row>
    <row r="29" spans="2:17" x14ac:dyDescent="0.25">
      <c r="B29" s="6">
        <v>21</v>
      </c>
      <c r="C29" s="6" t="s">
        <v>93</v>
      </c>
      <c r="D29" s="18" t="s">
        <v>72</v>
      </c>
      <c r="E29" s="19"/>
      <c r="F29" s="19"/>
      <c r="G29" s="19"/>
      <c r="H29" s="19"/>
      <c r="I29" s="20"/>
      <c r="J29" s="4">
        <v>0</v>
      </c>
      <c r="K29" s="4">
        <v>79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10">
        <f t="shared" si="2"/>
        <v>11.285714285714286</v>
      </c>
    </row>
    <row r="30" spans="2:17" x14ac:dyDescent="0.25">
      <c r="B30" s="6">
        <v>22</v>
      </c>
      <c r="C30" s="6" t="s">
        <v>94</v>
      </c>
      <c r="D30" s="18" t="s">
        <v>73</v>
      </c>
      <c r="E30" s="19"/>
      <c r="F30" s="19"/>
      <c r="G30" s="19"/>
      <c r="H30" s="19"/>
      <c r="I30" s="20"/>
      <c r="J30" s="4">
        <v>73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10">
        <f t="shared" si="2"/>
        <v>10.428571428571429</v>
      </c>
    </row>
    <row r="31" spans="2:17" x14ac:dyDescent="0.25">
      <c r="B31" s="6">
        <v>23</v>
      </c>
      <c r="C31" s="3"/>
      <c r="D31" s="24" t="s">
        <v>291</v>
      </c>
      <c r="E31" s="24"/>
      <c r="F31" s="24"/>
      <c r="G31" s="24"/>
      <c r="H31" s="24"/>
      <c r="I31" s="24"/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10">
        <f t="shared" si="2"/>
        <v>0</v>
      </c>
    </row>
    <row r="32" spans="2:17" x14ac:dyDescent="0.25">
      <c r="C32" s="22"/>
      <c r="D32" s="22"/>
      <c r="E32" s="1"/>
      <c r="H32" s="29" t="s">
        <v>19</v>
      </c>
      <c r="I32" s="29"/>
      <c r="J32" s="11">
        <f t="shared" ref="J32:Q32" si="3">COUNTIF(J9:J31,"&gt;=70")</f>
        <v>13</v>
      </c>
      <c r="K32" s="11">
        <f t="shared" si="3"/>
        <v>13</v>
      </c>
      <c r="L32" s="11">
        <f t="shared" si="3"/>
        <v>0</v>
      </c>
      <c r="M32" s="11">
        <f t="shared" si="3"/>
        <v>0</v>
      </c>
      <c r="N32" s="11">
        <f t="shared" si="3"/>
        <v>0</v>
      </c>
      <c r="O32" s="11">
        <f t="shared" si="3"/>
        <v>0</v>
      </c>
      <c r="P32" s="11">
        <f t="shared" si="3"/>
        <v>0</v>
      </c>
      <c r="Q32" s="15">
        <f t="shared" si="3"/>
        <v>0</v>
      </c>
    </row>
    <row r="33" spans="3:17" x14ac:dyDescent="0.25">
      <c r="C33" s="22"/>
      <c r="D33" s="22"/>
      <c r="E33" s="8"/>
      <c r="H33" s="31" t="s">
        <v>20</v>
      </c>
      <c r="I33" s="31"/>
      <c r="J33" s="12">
        <f t="shared" ref="J33:Q33" si="4">COUNTIF(J9:J31,"&lt;70")</f>
        <v>10</v>
      </c>
      <c r="K33" s="12">
        <f t="shared" si="4"/>
        <v>10</v>
      </c>
      <c r="L33" s="12">
        <f t="shared" si="4"/>
        <v>23</v>
      </c>
      <c r="M33" s="12">
        <f t="shared" si="4"/>
        <v>23</v>
      </c>
      <c r="N33" s="12">
        <f t="shared" si="4"/>
        <v>23</v>
      </c>
      <c r="O33" s="12">
        <f t="shared" si="4"/>
        <v>23</v>
      </c>
      <c r="P33" s="12">
        <f t="shared" si="4"/>
        <v>23</v>
      </c>
      <c r="Q33" s="12">
        <f t="shared" si="4"/>
        <v>23</v>
      </c>
    </row>
    <row r="34" spans="3:17" x14ac:dyDescent="0.25">
      <c r="C34" s="22"/>
      <c r="D34" s="22"/>
      <c r="E34" s="22"/>
      <c r="H34" s="31" t="s">
        <v>21</v>
      </c>
      <c r="I34" s="31"/>
      <c r="J34" s="12">
        <f t="shared" ref="J34:Q34" si="5">COUNT(J9:J31)</f>
        <v>23</v>
      </c>
      <c r="K34" s="12">
        <f t="shared" si="5"/>
        <v>23</v>
      </c>
      <c r="L34" s="12">
        <f t="shared" si="5"/>
        <v>23</v>
      </c>
      <c r="M34" s="12">
        <f t="shared" si="5"/>
        <v>23</v>
      </c>
      <c r="N34" s="12">
        <f t="shared" si="5"/>
        <v>23</v>
      </c>
      <c r="O34" s="12">
        <f t="shared" si="5"/>
        <v>23</v>
      </c>
      <c r="P34" s="12">
        <f t="shared" si="5"/>
        <v>23</v>
      </c>
      <c r="Q34" s="12">
        <f t="shared" si="5"/>
        <v>23</v>
      </c>
    </row>
    <row r="35" spans="3:17" x14ac:dyDescent="0.25">
      <c r="C35" s="22"/>
      <c r="D35" s="22"/>
      <c r="E35" s="1"/>
      <c r="H35" s="32" t="s">
        <v>16</v>
      </c>
      <c r="I35" s="32"/>
      <c r="J35" s="13">
        <f>J32/J34</f>
        <v>0.56521739130434778</v>
      </c>
      <c r="K35" s="14">
        <f t="shared" ref="K35:Q35" si="6">K32/K34</f>
        <v>0.56521739130434778</v>
      </c>
      <c r="L35" s="14">
        <f t="shared" si="6"/>
        <v>0</v>
      </c>
      <c r="M35" s="14">
        <f t="shared" si="6"/>
        <v>0</v>
      </c>
      <c r="N35" s="14">
        <f t="shared" si="6"/>
        <v>0</v>
      </c>
      <c r="O35" s="14">
        <f t="shared" si="6"/>
        <v>0</v>
      </c>
      <c r="P35" s="14">
        <f t="shared" si="6"/>
        <v>0</v>
      </c>
      <c r="Q35" s="14">
        <f t="shared" si="6"/>
        <v>0</v>
      </c>
    </row>
    <row r="36" spans="3:17" x14ac:dyDescent="0.25">
      <c r="C36" s="22"/>
      <c r="D36" s="22"/>
      <c r="E36" s="1"/>
      <c r="H36" s="32" t="s">
        <v>17</v>
      </c>
      <c r="I36" s="32"/>
      <c r="J36" s="13">
        <f>J33/J34</f>
        <v>0.43478260869565216</v>
      </c>
      <c r="K36" s="13">
        <f t="shared" ref="K36:Q36" si="7">K33/K34</f>
        <v>0.43478260869565216</v>
      </c>
      <c r="L36" s="14">
        <f t="shared" si="7"/>
        <v>1</v>
      </c>
      <c r="M36" s="14">
        <f t="shared" si="7"/>
        <v>1</v>
      </c>
      <c r="N36" s="14">
        <f t="shared" si="7"/>
        <v>1</v>
      </c>
      <c r="O36" s="14">
        <f t="shared" si="7"/>
        <v>1</v>
      </c>
      <c r="P36" s="14">
        <f t="shared" si="7"/>
        <v>1</v>
      </c>
      <c r="Q36" s="14">
        <f t="shared" si="7"/>
        <v>1</v>
      </c>
    </row>
    <row r="37" spans="3:17" x14ac:dyDescent="0.25">
      <c r="C37" s="22"/>
      <c r="D37" s="22"/>
      <c r="E37" s="8"/>
    </row>
    <row r="38" spans="3:17" x14ac:dyDescent="0.25">
      <c r="C38" s="1"/>
      <c r="D38" s="1"/>
      <c r="E38" s="8"/>
    </row>
    <row r="39" spans="3:17" x14ac:dyDescent="0.25">
      <c r="J39" s="33" t="s">
        <v>26</v>
      </c>
      <c r="K39" s="33"/>
      <c r="L39" s="33"/>
      <c r="M39" s="33"/>
      <c r="N39" s="33"/>
      <c r="O39" s="33"/>
      <c r="P39" s="33"/>
    </row>
    <row r="40" spans="3:17" x14ac:dyDescent="0.25">
      <c r="J40" s="30" t="s">
        <v>18</v>
      </c>
      <c r="K40" s="30"/>
      <c r="L40" s="30"/>
      <c r="M40" s="30"/>
      <c r="N40" s="30"/>
      <c r="O40" s="30"/>
      <c r="P40" s="30"/>
    </row>
  </sheetData>
  <mergeCells count="45">
    <mergeCell ref="D31:I31"/>
    <mergeCell ref="D23:I23"/>
    <mergeCell ref="D29:I29"/>
    <mergeCell ref="D18:I18"/>
    <mergeCell ref="D19:I19"/>
    <mergeCell ref="D20:I20"/>
    <mergeCell ref="D21:I21"/>
    <mergeCell ref="D22:I22"/>
    <mergeCell ref="D24:I24"/>
    <mergeCell ref="D25:I25"/>
    <mergeCell ref="D26:I26"/>
    <mergeCell ref="C32:D32"/>
    <mergeCell ref="H32:I32"/>
    <mergeCell ref="D27:I27"/>
    <mergeCell ref="J40:P40"/>
    <mergeCell ref="C33:D33"/>
    <mergeCell ref="H33:I33"/>
    <mergeCell ref="C34:E34"/>
    <mergeCell ref="H34:I34"/>
    <mergeCell ref="C35:D35"/>
    <mergeCell ref="H35:I35"/>
    <mergeCell ref="C37:D37"/>
    <mergeCell ref="J39:P39"/>
    <mergeCell ref="C36:D36"/>
    <mergeCell ref="H36:I36"/>
    <mergeCell ref="D28:I28"/>
    <mergeCell ref="D30:I30"/>
    <mergeCell ref="B2:P2"/>
    <mergeCell ref="C3:P3"/>
    <mergeCell ref="D4:G4"/>
    <mergeCell ref="J4:K4"/>
    <mergeCell ref="N4:O4"/>
    <mergeCell ref="D16:I16"/>
    <mergeCell ref="D17:I17"/>
    <mergeCell ref="D6:G6"/>
    <mergeCell ref="I6:J6"/>
    <mergeCell ref="K6:P6"/>
    <mergeCell ref="D8:I8"/>
    <mergeCell ref="D9:I9"/>
    <mergeCell ref="D11:I11"/>
    <mergeCell ref="D10:I10"/>
    <mergeCell ref="D12:I12"/>
    <mergeCell ref="D13:I13"/>
    <mergeCell ref="D14:I14"/>
    <mergeCell ref="D15:I15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X44"/>
  <sheetViews>
    <sheetView topLeftCell="B1" zoomScale="120" zoomScaleNormal="120" workbookViewId="0">
      <selection activeCell="T6" sqref="T6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20" width="5.7109375" customWidth="1"/>
    <col min="21" max="21" width="7.85546875" customWidth="1"/>
    <col min="22" max="22" width="8.140625" customWidth="1"/>
    <col min="23" max="24" width="8" customWidth="1"/>
  </cols>
  <sheetData>
    <row r="2" spans="2:24" ht="15.75" x14ac:dyDescent="0.25">
      <c r="B2" s="25" t="s">
        <v>9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"/>
      <c r="R2" s="2"/>
    </row>
    <row r="3" spans="2:24" x14ac:dyDescent="0.25">
      <c r="C3" s="26" t="s">
        <v>8</v>
      </c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1"/>
      <c r="R3" s="1"/>
    </row>
    <row r="4" spans="2:24" x14ac:dyDescent="0.25">
      <c r="C4" t="s">
        <v>0</v>
      </c>
      <c r="D4" s="27" t="s">
        <v>50</v>
      </c>
      <c r="E4" s="27"/>
      <c r="F4" s="27"/>
      <c r="G4" s="27"/>
      <c r="I4" t="s">
        <v>1</v>
      </c>
      <c r="J4" s="21" t="s">
        <v>289</v>
      </c>
      <c r="K4" s="21"/>
      <c r="M4" t="s">
        <v>2</v>
      </c>
      <c r="N4" s="28">
        <v>45620</v>
      </c>
      <c r="O4" s="28"/>
    </row>
    <row r="5" spans="2:24" ht="6.75" customHeight="1" x14ac:dyDescent="0.25">
      <c r="D5" s="5"/>
      <c r="E5" s="5"/>
      <c r="F5" s="5"/>
      <c r="G5" s="5"/>
    </row>
    <row r="6" spans="2:24" x14ac:dyDescent="0.25">
      <c r="C6" t="s">
        <v>3</v>
      </c>
      <c r="D6" s="21" t="s">
        <v>51</v>
      </c>
      <c r="E6" s="21"/>
      <c r="F6" s="21"/>
      <c r="G6" s="21"/>
      <c r="I6" s="22" t="s">
        <v>22</v>
      </c>
      <c r="J6" s="22"/>
      <c r="K6" s="23" t="s">
        <v>25</v>
      </c>
      <c r="L6" s="23"/>
      <c r="M6" s="23"/>
      <c r="N6" s="23"/>
      <c r="O6" s="23"/>
      <c r="P6" s="23"/>
      <c r="U6" s="1"/>
      <c r="V6" s="1"/>
      <c r="W6" s="1"/>
      <c r="X6" s="1"/>
    </row>
    <row r="7" spans="2:24" ht="11.25" customHeight="1" x14ac:dyDescent="0.25"/>
    <row r="8" spans="2:24" x14ac:dyDescent="0.25">
      <c r="B8" s="3" t="s">
        <v>4</v>
      </c>
      <c r="C8" s="3"/>
      <c r="D8" s="24" t="s">
        <v>5</v>
      </c>
      <c r="E8" s="24"/>
      <c r="F8" s="24"/>
      <c r="G8" s="24"/>
      <c r="H8" s="24"/>
      <c r="I8" s="24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24" x14ac:dyDescent="0.25">
      <c r="B9" s="6">
        <v>1</v>
      </c>
      <c r="C9" s="6" t="s">
        <v>117</v>
      </c>
      <c r="D9" s="36" t="s">
        <v>96</v>
      </c>
      <c r="E9" s="36"/>
      <c r="F9" s="36"/>
      <c r="G9" s="36"/>
      <c r="H9" s="36"/>
      <c r="I9" s="36"/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SUM(J9:P9)/4</f>
        <v>0</v>
      </c>
      <c r="U9" s="1"/>
      <c r="V9" s="1"/>
      <c r="W9" s="1"/>
      <c r="X9" s="1"/>
    </row>
    <row r="10" spans="2:24" x14ac:dyDescent="0.25">
      <c r="B10" s="6">
        <f>B9+1</f>
        <v>2</v>
      </c>
      <c r="C10" s="6" t="s">
        <v>118</v>
      </c>
      <c r="D10" s="37" t="s">
        <v>98</v>
      </c>
      <c r="E10" s="34"/>
      <c r="F10" s="34"/>
      <c r="G10" s="34"/>
      <c r="H10" s="34"/>
      <c r="I10" s="38"/>
      <c r="J10" s="4">
        <v>70</v>
      </c>
      <c r="K10" s="4">
        <v>76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>SUM(J10:P10)/4</f>
        <v>36.5</v>
      </c>
      <c r="U10" s="1"/>
      <c r="V10" s="1"/>
      <c r="W10" s="1"/>
      <c r="X10" s="1"/>
    </row>
    <row r="11" spans="2:24" x14ac:dyDescent="0.25">
      <c r="B11" s="6">
        <f t="shared" ref="B11:B34" si="0">B10+1</f>
        <v>3</v>
      </c>
      <c r="C11" s="6" t="s">
        <v>119</v>
      </c>
      <c r="D11" s="36" t="s">
        <v>97</v>
      </c>
      <c r="E11" s="36"/>
      <c r="F11" s="36"/>
      <c r="G11" s="36"/>
      <c r="H11" s="36"/>
      <c r="I11" s="36"/>
      <c r="J11" s="4">
        <v>70</v>
      </c>
      <c r="K11" s="4">
        <v>70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ref="Q11:Q14" si="1">SUM(J11:P11)/4</f>
        <v>35</v>
      </c>
      <c r="U11" s="1"/>
      <c r="V11" s="1"/>
      <c r="W11" s="1"/>
      <c r="X11" s="1"/>
    </row>
    <row r="12" spans="2:24" x14ac:dyDescent="0.25">
      <c r="B12" s="6">
        <f t="shared" si="0"/>
        <v>4</v>
      </c>
      <c r="C12" s="6" t="s">
        <v>120</v>
      </c>
      <c r="D12" s="37" t="s">
        <v>95</v>
      </c>
      <c r="E12" s="34"/>
      <c r="F12" s="34"/>
      <c r="G12" s="34"/>
      <c r="H12" s="34"/>
      <c r="I12" s="38"/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1"/>
        <v>0</v>
      </c>
      <c r="U12" s="1"/>
      <c r="V12" s="1"/>
      <c r="W12" s="1"/>
      <c r="X12" s="1"/>
    </row>
    <row r="13" spans="2:24" x14ac:dyDescent="0.25">
      <c r="B13" s="6">
        <f t="shared" si="0"/>
        <v>5</v>
      </c>
      <c r="C13" s="6" t="s">
        <v>121</v>
      </c>
      <c r="D13" s="36" t="s">
        <v>99</v>
      </c>
      <c r="E13" s="36"/>
      <c r="F13" s="36"/>
      <c r="G13" s="36"/>
      <c r="H13" s="36"/>
      <c r="I13" s="36"/>
      <c r="J13" s="4">
        <v>0</v>
      </c>
      <c r="K13" s="4">
        <v>76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1"/>
        <v>19</v>
      </c>
      <c r="U13" s="1"/>
      <c r="V13" s="1"/>
      <c r="W13" s="1"/>
      <c r="X13" s="1"/>
    </row>
    <row r="14" spans="2:24" x14ac:dyDescent="0.25">
      <c r="B14" s="6">
        <f t="shared" si="0"/>
        <v>6</v>
      </c>
      <c r="C14" s="6" t="s">
        <v>122</v>
      </c>
      <c r="D14" s="36" t="s">
        <v>100</v>
      </c>
      <c r="E14" s="36"/>
      <c r="F14" s="36"/>
      <c r="G14" s="36"/>
      <c r="H14" s="36"/>
      <c r="I14" s="36"/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1"/>
        <v>0</v>
      </c>
      <c r="U14" s="1"/>
      <c r="V14" s="1"/>
      <c r="W14" s="1"/>
      <c r="X14" s="1"/>
    </row>
    <row r="15" spans="2:24" x14ac:dyDescent="0.25">
      <c r="B15" s="6">
        <f t="shared" si="0"/>
        <v>7</v>
      </c>
      <c r="C15" s="6" t="s">
        <v>123</v>
      </c>
      <c r="D15" s="36" t="s">
        <v>101</v>
      </c>
      <c r="E15" s="36"/>
      <c r="F15" s="36"/>
      <c r="G15" s="36"/>
      <c r="H15" s="36"/>
      <c r="I15" s="36"/>
      <c r="J15" s="4">
        <v>70</v>
      </c>
      <c r="K15" s="4">
        <v>70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ref="Q15:Q34" si="2">SUM(J15:P15)/7</f>
        <v>20</v>
      </c>
    </row>
    <row r="16" spans="2:24" x14ac:dyDescent="0.25">
      <c r="B16" s="6">
        <f t="shared" si="0"/>
        <v>8</v>
      </c>
      <c r="C16" s="17" t="s">
        <v>124</v>
      </c>
      <c r="D16" s="34" t="s">
        <v>102</v>
      </c>
      <c r="E16" s="34"/>
      <c r="F16" s="34"/>
      <c r="G16" s="34"/>
      <c r="H16" s="34"/>
      <c r="I16" s="35"/>
      <c r="J16" s="4">
        <v>70</v>
      </c>
      <c r="K16" s="4">
        <v>76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6">
        <f>SUM(N16:P16)/7</f>
        <v>0</v>
      </c>
    </row>
    <row r="17" spans="2:17" x14ac:dyDescent="0.25">
      <c r="B17" s="6">
        <f t="shared" si="0"/>
        <v>9</v>
      </c>
      <c r="C17" s="6" t="s">
        <v>125</v>
      </c>
      <c r="D17" s="36" t="s">
        <v>103</v>
      </c>
      <c r="E17" s="36"/>
      <c r="F17" s="36"/>
      <c r="G17" s="36"/>
      <c r="H17" s="36"/>
      <c r="I17" s="36"/>
      <c r="J17" s="4">
        <v>70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2"/>
        <v>10</v>
      </c>
    </row>
    <row r="18" spans="2:17" x14ac:dyDescent="0.25">
      <c r="B18" s="6">
        <f t="shared" si="0"/>
        <v>10</v>
      </c>
      <c r="C18" s="6" t="s">
        <v>126</v>
      </c>
      <c r="D18" s="36" t="s">
        <v>104</v>
      </c>
      <c r="E18" s="36"/>
      <c r="F18" s="36"/>
      <c r="G18" s="36"/>
      <c r="H18" s="36"/>
      <c r="I18" s="36"/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2"/>
        <v>0</v>
      </c>
    </row>
    <row r="19" spans="2:17" x14ac:dyDescent="0.25">
      <c r="B19" s="6">
        <f t="shared" si="0"/>
        <v>11</v>
      </c>
      <c r="C19" s="6" t="s">
        <v>127</v>
      </c>
      <c r="D19" s="36" t="s">
        <v>105</v>
      </c>
      <c r="E19" s="36"/>
      <c r="F19" s="36"/>
      <c r="G19" s="36"/>
      <c r="H19" s="36"/>
      <c r="I19" s="36"/>
      <c r="J19" s="4">
        <v>70</v>
      </c>
      <c r="K19" s="4">
        <v>75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2"/>
        <v>20.714285714285715</v>
      </c>
    </row>
    <row r="20" spans="2:17" x14ac:dyDescent="0.25">
      <c r="B20" s="6">
        <f t="shared" si="0"/>
        <v>12</v>
      </c>
      <c r="C20" s="6" t="s">
        <v>128</v>
      </c>
      <c r="D20" s="36" t="s">
        <v>106</v>
      </c>
      <c r="E20" s="36"/>
      <c r="F20" s="36"/>
      <c r="G20" s="36"/>
      <c r="H20" s="36"/>
      <c r="I20" s="36"/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2"/>
        <v>0</v>
      </c>
    </row>
    <row r="21" spans="2:17" x14ac:dyDescent="0.25">
      <c r="B21" s="6">
        <f t="shared" si="0"/>
        <v>13</v>
      </c>
      <c r="C21" s="6" t="s">
        <v>129</v>
      </c>
      <c r="D21" s="36" t="s">
        <v>107</v>
      </c>
      <c r="E21" s="36"/>
      <c r="F21" s="36"/>
      <c r="G21" s="36"/>
      <c r="H21" s="36"/>
      <c r="I21" s="36"/>
      <c r="J21" s="4">
        <v>0</v>
      </c>
      <c r="K21" s="4">
        <v>75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2"/>
        <v>10.714285714285714</v>
      </c>
    </row>
    <row r="22" spans="2:17" x14ac:dyDescent="0.25">
      <c r="B22" s="6">
        <f t="shared" si="0"/>
        <v>14</v>
      </c>
      <c r="C22" s="6" t="s">
        <v>130</v>
      </c>
      <c r="D22" s="36" t="s">
        <v>108</v>
      </c>
      <c r="E22" s="36"/>
      <c r="F22" s="36"/>
      <c r="G22" s="36"/>
      <c r="H22" s="36"/>
      <c r="I22" s="36"/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2"/>
        <v>0</v>
      </c>
    </row>
    <row r="23" spans="2:17" x14ac:dyDescent="0.25">
      <c r="B23" s="6">
        <f t="shared" si="0"/>
        <v>15</v>
      </c>
      <c r="C23" s="6" t="s">
        <v>131</v>
      </c>
      <c r="D23" s="36" t="s">
        <v>109</v>
      </c>
      <c r="E23" s="36"/>
      <c r="F23" s="36"/>
      <c r="G23" s="36"/>
      <c r="H23" s="36"/>
      <c r="I23" s="36"/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2"/>
        <v>0</v>
      </c>
    </row>
    <row r="24" spans="2:17" x14ac:dyDescent="0.25">
      <c r="B24" s="6">
        <f t="shared" si="0"/>
        <v>16</v>
      </c>
      <c r="C24" s="6" t="s">
        <v>132</v>
      </c>
      <c r="D24" s="36" t="s">
        <v>110</v>
      </c>
      <c r="E24" s="36"/>
      <c r="F24" s="36"/>
      <c r="G24" s="36"/>
      <c r="H24" s="36"/>
      <c r="I24" s="36"/>
      <c r="J24" s="4">
        <v>0</v>
      </c>
      <c r="K24" s="4">
        <v>70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2"/>
        <v>10</v>
      </c>
    </row>
    <row r="25" spans="2:17" x14ac:dyDescent="0.25">
      <c r="B25" s="6">
        <f t="shared" si="0"/>
        <v>17</v>
      </c>
      <c r="C25" s="6" t="s">
        <v>133</v>
      </c>
      <c r="D25" s="36" t="s">
        <v>111</v>
      </c>
      <c r="E25" s="36"/>
      <c r="F25" s="36"/>
      <c r="G25" s="36"/>
      <c r="H25" s="36"/>
      <c r="I25" s="36"/>
      <c r="J25" s="4">
        <v>0</v>
      </c>
      <c r="K25" s="4">
        <v>76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2"/>
        <v>10.857142857142858</v>
      </c>
    </row>
    <row r="26" spans="2:17" x14ac:dyDescent="0.25">
      <c r="B26" s="6">
        <f t="shared" si="0"/>
        <v>18</v>
      </c>
      <c r="C26" s="6" t="s">
        <v>134</v>
      </c>
      <c r="D26" s="36" t="s">
        <v>112</v>
      </c>
      <c r="E26" s="36"/>
      <c r="F26" s="36"/>
      <c r="G26" s="36"/>
      <c r="H26" s="36"/>
      <c r="I26" s="36"/>
      <c r="J26" s="4">
        <v>0</v>
      </c>
      <c r="K26" s="4">
        <v>76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2"/>
        <v>10.857142857142858</v>
      </c>
    </row>
    <row r="27" spans="2:17" x14ac:dyDescent="0.25">
      <c r="B27" s="6">
        <f t="shared" si="0"/>
        <v>19</v>
      </c>
      <c r="C27" s="6" t="s">
        <v>135</v>
      </c>
      <c r="D27" s="36" t="s">
        <v>113</v>
      </c>
      <c r="E27" s="36"/>
      <c r="F27" s="36"/>
      <c r="G27" s="36"/>
      <c r="H27" s="36"/>
      <c r="I27" s="36"/>
      <c r="J27" s="4">
        <v>0</v>
      </c>
      <c r="K27" s="4">
        <v>76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10">
        <f t="shared" si="2"/>
        <v>10.857142857142858</v>
      </c>
    </row>
    <row r="28" spans="2:17" x14ac:dyDescent="0.25">
      <c r="B28" s="6">
        <f t="shared" si="0"/>
        <v>20</v>
      </c>
      <c r="C28" s="6" t="s">
        <v>136</v>
      </c>
      <c r="D28" s="36" t="s">
        <v>114</v>
      </c>
      <c r="E28" s="36"/>
      <c r="F28" s="36"/>
      <c r="G28" s="36"/>
      <c r="H28" s="36"/>
      <c r="I28" s="36"/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10">
        <f t="shared" si="2"/>
        <v>0</v>
      </c>
    </row>
    <row r="29" spans="2:17" x14ac:dyDescent="0.25">
      <c r="B29" s="6">
        <f t="shared" si="0"/>
        <v>21</v>
      </c>
      <c r="C29" s="6" t="s">
        <v>137</v>
      </c>
      <c r="D29" s="36" t="s">
        <v>115</v>
      </c>
      <c r="E29" s="36"/>
      <c r="F29" s="36"/>
      <c r="G29" s="36"/>
      <c r="H29" s="36"/>
      <c r="I29" s="36"/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10">
        <f t="shared" si="2"/>
        <v>0</v>
      </c>
    </row>
    <row r="30" spans="2:17" x14ac:dyDescent="0.25">
      <c r="B30" s="6">
        <f t="shared" si="0"/>
        <v>22</v>
      </c>
      <c r="C30" s="6" t="s">
        <v>138</v>
      </c>
      <c r="D30" s="36" t="s">
        <v>116</v>
      </c>
      <c r="E30" s="36"/>
      <c r="F30" s="36"/>
      <c r="G30" s="36"/>
      <c r="H30" s="36"/>
      <c r="I30" s="36"/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10">
        <f t="shared" si="2"/>
        <v>0</v>
      </c>
    </row>
    <row r="31" spans="2:17" x14ac:dyDescent="0.25">
      <c r="B31" s="6">
        <f t="shared" si="0"/>
        <v>23</v>
      </c>
      <c r="C31" s="6"/>
      <c r="D31" s="36"/>
      <c r="E31" s="36"/>
      <c r="F31" s="36"/>
      <c r="G31" s="36"/>
      <c r="H31" s="36"/>
      <c r="I31" s="36"/>
      <c r="J31" s="4"/>
      <c r="K31" s="4"/>
      <c r="L31" s="4"/>
      <c r="M31" s="4"/>
      <c r="N31" s="4"/>
      <c r="O31" s="4"/>
      <c r="P31" s="4"/>
      <c r="Q31" s="10"/>
    </row>
    <row r="32" spans="2:17" x14ac:dyDescent="0.25">
      <c r="B32" s="6">
        <f t="shared" si="0"/>
        <v>24</v>
      </c>
      <c r="C32" s="6"/>
      <c r="D32" s="36"/>
      <c r="E32" s="36"/>
      <c r="F32" s="36"/>
      <c r="G32" s="36"/>
      <c r="H32" s="36"/>
      <c r="I32" s="36"/>
      <c r="J32" s="4"/>
      <c r="K32" s="4"/>
      <c r="L32" s="4"/>
      <c r="M32" s="4"/>
      <c r="N32" s="4"/>
      <c r="O32" s="4"/>
      <c r="P32" s="4"/>
      <c r="Q32" s="10"/>
    </row>
    <row r="33" spans="2:17" x14ac:dyDescent="0.25">
      <c r="B33" s="6">
        <f t="shared" si="0"/>
        <v>25</v>
      </c>
      <c r="C33" s="6"/>
      <c r="D33" s="36"/>
      <c r="E33" s="36"/>
      <c r="F33" s="36"/>
      <c r="G33" s="36"/>
      <c r="H33" s="36"/>
      <c r="I33" s="36"/>
      <c r="J33" s="4"/>
      <c r="K33" s="4"/>
      <c r="L33" s="4"/>
      <c r="M33" s="4"/>
      <c r="N33" s="4"/>
      <c r="O33" s="4"/>
      <c r="P33" s="4"/>
      <c r="Q33" s="10">
        <f t="shared" si="2"/>
        <v>0</v>
      </c>
    </row>
    <row r="34" spans="2:17" x14ac:dyDescent="0.25">
      <c r="B34" s="6">
        <f t="shared" si="0"/>
        <v>26</v>
      </c>
      <c r="C34" s="6"/>
      <c r="D34" s="36"/>
      <c r="E34" s="36"/>
      <c r="F34" s="36"/>
      <c r="G34" s="36"/>
      <c r="H34" s="36"/>
      <c r="I34" s="36"/>
      <c r="J34" s="4"/>
      <c r="K34" s="4"/>
      <c r="L34" s="4"/>
      <c r="M34" s="4"/>
      <c r="N34" s="4"/>
      <c r="O34" s="4"/>
      <c r="P34" s="4"/>
      <c r="Q34" s="10">
        <f t="shared" si="2"/>
        <v>0</v>
      </c>
    </row>
    <row r="35" spans="2:17" x14ac:dyDescent="0.25">
      <c r="B35" s="6" t="e">
        <f>#REF!+1</f>
        <v>#REF!</v>
      </c>
      <c r="C35" s="3"/>
      <c r="D35" s="37"/>
      <c r="E35" s="34"/>
      <c r="F35" s="34"/>
      <c r="G35" s="34"/>
      <c r="H35" s="34"/>
      <c r="I35" s="38"/>
      <c r="J35" s="3"/>
      <c r="K35" s="3"/>
      <c r="L35" s="3"/>
      <c r="M35" s="3"/>
      <c r="N35" s="3"/>
      <c r="O35" s="3"/>
      <c r="P35" s="3"/>
      <c r="Q35" s="10">
        <f t="shared" ref="Q35" si="3">SUM(J35:P35)/7</f>
        <v>0</v>
      </c>
    </row>
    <row r="36" spans="2:17" x14ac:dyDescent="0.25">
      <c r="C36" s="22"/>
      <c r="D36" s="22"/>
      <c r="E36" s="1"/>
      <c r="H36" s="29" t="s">
        <v>19</v>
      </c>
      <c r="I36" s="29"/>
      <c r="J36" s="11">
        <f t="shared" ref="J36:P36" si="4">COUNTIF(J9:J35,"&gt;=70")</f>
        <v>6</v>
      </c>
      <c r="K36" s="11">
        <f t="shared" si="4"/>
        <v>11</v>
      </c>
      <c r="L36" s="11">
        <f t="shared" si="4"/>
        <v>0</v>
      </c>
      <c r="M36" s="11">
        <f t="shared" si="4"/>
        <v>0</v>
      </c>
      <c r="N36" s="11">
        <f t="shared" si="4"/>
        <v>0</v>
      </c>
      <c r="O36" s="11">
        <f t="shared" si="4"/>
        <v>0</v>
      </c>
      <c r="P36" s="11">
        <f t="shared" si="4"/>
        <v>0</v>
      </c>
      <c r="Q36" s="15">
        <f>COUNTIF(Q9:Q34,"&gt;=70")</f>
        <v>0</v>
      </c>
    </row>
    <row r="37" spans="2:17" x14ac:dyDescent="0.25">
      <c r="C37" s="22"/>
      <c r="D37" s="22"/>
      <c r="E37" s="8"/>
      <c r="H37" s="31" t="s">
        <v>20</v>
      </c>
      <c r="I37" s="31"/>
      <c r="J37" s="12">
        <f t="shared" ref="J37:Q37" si="5">COUNTIF(J9:J35,"&lt;70")</f>
        <v>16</v>
      </c>
      <c r="K37" s="12">
        <f t="shared" si="5"/>
        <v>11</v>
      </c>
      <c r="L37" s="12">
        <f t="shared" si="5"/>
        <v>22</v>
      </c>
      <c r="M37" s="12">
        <f t="shared" si="5"/>
        <v>22</v>
      </c>
      <c r="N37" s="12">
        <f t="shared" si="5"/>
        <v>22</v>
      </c>
      <c r="O37" s="12">
        <f t="shared" si="5"/>
        <v>22</v>
      </c>
      <c r="P37" s="12">
        <f t="shared" si="5"/>
        <v>22</v>
      </c>
      <c r="Q37" s="12">
        <f t="shared" si="5"/>
        <v>25</v>
      </c>
    </row>
    <row r="38" spans="2:17" x14ac:dyDescent="0.25">
      <c r="C38" s="22"/>
      <c r="D38" s="22"/>
      <c r="E38" s="22"/>
      <c r="H38" s="31" t="s">
        <v>21</v>
      </c>
      <c r="I38" s="31"/>
      <c r="J38" s="12">
        <f t="shared" ref="J38:Q38" si="6">COUNT(J9:J35)</f>
        <v>22</v>
      </c>
      <c r="K38" s="12">
        <f t="shared" si="6"/>
        <v>22</v>
      </c>
      <c r="L38" s="12">
        <f t="shared" si="6"/>
        <v>22</v>
      </c>
      <c r="M38" s="12">
        <f t="shared" si="6"/>
        <v>22</v>
      </c>
      <c r="N38" s="12">
        <f t="shared" si="6"/>
        <v>22</v>
      </c>
      <c r="O38" s="12">
        <f t="shared" si="6"/>
        <v>22</v>
      </c>
      <c r="P38" s="12">
        <f t="shared" si="6"/>
        <v>22</v>
      </c>
      <c r="Q38" s="12">
        <f t="shared" si="6"/>
        <v>25</v>
      </c>
    </row>
    <row r="39" spans="2:17" x14ac:dyDescent="0.25">
      <c r="C39" s="22"/>
      <c r="D39" s="22"/>
      <c r="E39" s="1"/>
      <c r="H39" s="32" t="s">
        <v>16</v>
      </c>
      <c r="I39" s="32"/>
      <c r="J39" s="13">
        <f>J36/J38</f>
        <v>0.27272727272727271</v>
      </c>
      <c r="K39" s="14">
        <f t="shared" ref="K39:Q39" si="7">K36/K38</f>
        <v>0.5</v>
      </c>
      <c r="L39" s="14">
        <f t="shared" si="7"/>
        <v>0</v>
      </c>
      <c r="M39" s="14">
        <f t="shared" si="7"/>
        <v>0</v>
      </c>
      <c r="N39" s="14">
        <f t="shared" si="7"/>
        <v>0</v>
      </c>
      <c r="O39" s="14">
        <f t="shared" si="7"/>
        <v>0</v>
      </c>
      <c r="P39" s="14">
        <f t="shared" si="7"/>
        <v>0</v>
      </c>
      <c r="Q39" s="14">
        <f t="shared" si="7"/>
        <v>0</v>
      </c>
    </row>
    <row r="40" spans="2:17" x14ac:dyDescent="0.25">
      <c r="C40" s="22"/>
      <c r="D40" s="22"/>
      <c r="E40" s="1"/>
      <c r="H40" s="32" t="s">
        <v>17</v>
      </c>
      <c r="I40" s="32"/>
      <c r="J40" s="13">
        <f>J37/J38</f>
        <v>0.72727272727272729</v>
      </c>
      <c r="K40" s="13">
        <f t="shared" ref="K40:Q40" si="8">K37/K38</f>
        <v>0.5</v>
      </c>
      <c r="L40" s="14">
        <f t="shared" si="8"/>
        <v>1</v>
      </c>
      <c r="M40" s="14">
        <f t="shared" si="8"/>
        <v>1</v>
      </c>
      <c r="N40" s="14">
        <f t="shared" si="8"/>
        <v>1</v>
      </c>
      <c r="O40" s="14">
        <f t="shared" si="8"/>
        <v>1</v>
      </c>
      <c r="P40" s="14">
        <f t="shared" si="8"/>
        <v>1</v>
      </c>
      <c r="Q40" s="14">
        <f t="shared" si="8"/>
        <v>1</v>
      </c>
    </row>
    <row r="41" spans="2:17" x14ac:dyDescent="0.25">
      <c r="C41" s="22"/>
      <c r="D41" s="22"/>
      <c r="E41" s="8"/>
    </row>
    <row r="42" spans="2:17" x14ac:dyDescent="0.25">
      <c r="C42" s="1"/>
      <c r="D42" s="1"/>
      <c r="E42" s="8"/>
    </row>
    <row r="43" spans="2:17" x14ac:dyDescent="0.25">
      <c r="J43" s="33" t="s">
        <v>26</v>
      </c>
      <c r="K43" s="33"/>
      <c r="L43" s="33"/>
      <c r="M43" s="33"/>
      <c r="N43" s="33"/>
      <c r="O43" s="33"/>
      <c r="P43" s="33"/>
    </row>
    <row r="44" spans="2:17" x14ac:dyDescent="0.25">
      <c r="J44" s="30" t="s">
        <v>18</v>
      </c>
      <c r="K44" s="30"/>
      <c r="L44" s="30"/>
      <c r="M44" s="30"/>
      <c r="N44" s="30"/>
      <c r="O44" s="30"/>
      <c r="P44" s="30"/>
    </row>
  </sheetData>
  <mergeCells count="49">
    <mergeCell ref="J4:K4"/>
    <mergeCell ref="D34:I34"/>
    <mergeCell ref="D10:I10"/>
    <mergeCell ref="D32:I32"/>
    <mergeCell ref="B2:P2"/>
    <mergeCell ref="D27:I27"/>
    <mergeCell ref="D28:I28"/>
    <mergeCell ref="D29:I29"/>
    <mergeCell ref="D30:I30"/>
    <mergeCell ref="D21:I21"/>
    <mergeCell ref="D22:I22"/>
    <mergeCell ref="D23:I23"/>
    <mergeCell ref="D24:I24"/>
    <mergeCell ref="D25:I25"/>
    <mergeCell ref="D19:I19"/>
    <mergeCell ref="C3:P3"/>
    <mergeCell ref="D4:G4"/>
    <mergeCell ref="D35:I35"/>
    <mergeCell ref="J44:P44"/>
    <mergeCell ref="C37:D37"/>
    <mergeCell ref="I6:J6"/>
    <mergeCell ref="K6:P6"/>
    <mergeCell ref="J43:P43"/>
    <mergeCell ref="D26:I26"/>
    <mergeCell ref="D6:G6"/>
    <mergeCell ref="D8:I8"/>
    <mergeCell ref="D20:I20"/>
    <mergeCell ref="D11:I11"/>
    <mergeCell ref="D9:I9"/>
    <mergeCell ref="D12:I12"/>
    <mergeCell ref="D13:I13"/>
    <mergeCell ref="D14:I14"/>
    <mergeCell ref="D33:I33"/>
    <mergeCell ref="D16:I16"/>
    <mergeCell ref="N4:O4"/>
    <mergeCell ref="C41:D41"/>
    <mergeCell ref="C39:D39"/>
    <mergeCell ref="C38:E38"/>
    <mergeCell ref="H36:I36"/>
    <mergeCell ref="H37:I37"/>
    <mergeCell ref="H38:I38"/>
    <mergeCell ref="H39:I39"/>
    <mergeCell ref="H40:I40"/>
    <mergeCell ref="C36:D36"/>
    <mergeCell ref="D31:I31"/>
    <mergeCell ref="D15:I15"/>
    <mergeCell ref="D17:I17"/>
    <mergeCell ref="D18:I18"/>
    <mergeCell ref="C40:D40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X64"/>
  <sheetViews>
    <sheetView zoomScaleNormal="100" workbookViewId="0">
      <selection activeCell="J36" sqref="J36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20" width="5.7109375" customWidth="1"/>
    <col min="21" max="21" width="7.85546875" customWidth="1"/>
    <col min="22" max="22" width="8.140625" customWidth="1"/>
    <col min="23" max="24" width="8" customWidth="1"/>
  </cols>
  <sheetData>
    <row r="2" spans="2:24" ht="15.75" x14ac:dyDescent="0.25">
      <c r="B2" s="25" t="s">
        <v>9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"/>
      <c r="R2" s="2"/>
    </row>
    <row r="3" spans="2:24" x14ac:dyDescent="0.25">
      <c r="C3" s="26" t="s">
        <v>8</v>
      </c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1"/>
      <c r="R3" s="1"/>
    </row>
    <row r="4" spans="2:24" x14ac:dyDescent="0.25">
      <c r="C4" t="s">
        <v>0</v>
      </c>
      <c r="D4" s="27" t="s">
        <v>24</v>
      </c>
      <c r="E4" s="27"/>
      <c r="F4" s="27"/>
      <c r="G4" s="27"/>
      <c r="I4" t="s">
        <v>1</v>
      </c>
      <c r="J4" s="21" t="s">
        <v>27</v>
      </c>
      <c r="K4" s="21"/>
      <c r="M4" t="s">
        <v>2</v>
      </c>
      <c r="N4" s="28">
        <v>45620</v>
      </c>
      <c r="O4" s="28"/>
    </row>
    <row r="5" spans="2:24" ht="6.75" customHeight="1" x14ac:dyDescent="0.25">
      <c r="D5" s="5"/>
      <c r="E5" s="5"/>
      <c r="F5" s="5"/>
      <c r="G5" s="5"/>
    </row>
    <row r="6" spans="2:24" x14ac:dyDescent="0.25">
      <c r="C6" t="s">
        <v>3</v>
      </c>
      <c r="D6" s="21" t="s">
        <v>49</v>
      </c>
      <c r="E6" s="21"/>
      <c r="F6" s="21"/>
      <c r="G6" s="21"/>
      <c r="I6" s="22" t="s">
        <v>22</v>
      </c>
      <c r="J6" s="22"/>
      <c r="K6" s="23" t="s">
        <v>25</v>
      </c>
      <c r="L6" s="23"/>
      <c r="M6" s="23"/>
      <c r="N6" s="23"/>
      <c r="O6" s="23"/>
      <c r="P6" s="23"/>
      <c r="U6" s="1"/>
      <c r="V6" s="1"/>
      <c r="W6" s="1"/>
      <c r="X6" s="1"/>
    </row>
    <row r="7" spans="2:24" ht="11.25" customHeight="1" x14ac:dyDescent="0.25"/>
    <row r="8" spans="2:24" ht="11.25" customHeight="1" x14ac:dyDescent="0.25"/>
    <row r="9" spans="2:24" x14ac:dyDescent="0.25">
      <c r="B9" s="3" t="s">
        <v>4</v>
      </c>
      <c r="C9" s="3" t="s">
        <v>6</v>
      </c>
      <c r="D9" s="24" t="s">
        <v>5</v>
      </c>
      <c r="E9" s="24"/>
      <c r="F9" s="24"/>
      <c r="G9" s="24"/>
      <c r="H9" s="24"/>
      <c r="I9" s="24"/>
      <c r="J9" s="4" t="s">
        <v>7</v>
      </c>
      <c r="K9" s="4" t="s">
        <v>10</v>
      </c>
      <c r="L9" s="4" t="s">
        <v>11</v>
      </c>
      <c r="M9" s="4" t="s">
        <v>12</v>
      </c>
      <c r="N9" s="4" t="s">
        <v>13</v>
      </c>
      <c r="O9" s="4" t="s">
        <v>14</v>
      </c>
      <c r="P9" s="4" t="s">
        <v>15</v>
      </c>
      <c r="Q9" s="9" t="s">
        <v>23</v>
      </c>
    </row>
    <row r="10" spans="2:24" x14ac:dyDescent="0.25">
      <c r="B10" s="3">
        <v>1</v>
      </c>
      <c r="C10" s="3"/>
      <c r="D10" s="37" t="s">
        <v>290</v>
      </c>
      <c r="E10" s="34"/>
      <c r="F10" s="34"/>
      <c r="G10" s="34"/>
      <c r="H10" s="34"/>
      <c r="I10" s="38"/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>SUM(J10:P10)/4</f>
        <v>0</v>
      </c>
    </row>
    <row r="11" spans="2:24" x14ac:dyDescent="0.25">
      <c r="B11" s="6">
        <v>2</v>
      </c>
      <c r="C11" s="6" t="s">
        <v>163</v>
      </c>
      <c r="D11" s="18" t="s">
        <v>139</v>
      </c>
      <c r="E11" s="19"/>
      <c r="F11" s="19"/>
      <c r="G11" s="19"/>
      <c r="H11" s="19"/>
      <c r="I11" s="20"/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>SUM(J11:P11)/4</f>
        <v>0</v>
      </c>
      <c r="U11" s="1"/>
      <c r="V11" s="1"/>
      <c r="W11" s="1"/>
      <c r="X11" s="1"/>
    </row>
    <row r="12" spans="2:24" x14ac:dyDescent="0.25">
      <c r="B12" s="6">
        <f>B11+1</f>
        <v>3</v>
      </c>
      <c r="C12" s="6" t="s">
        <v>164</v>
      </c>
      <c r="D12" s="18" t="s">
        <v>140</v>
      </c>
      <c r="E12" s="19"/>
      <c r="F12" s="19"/>
      <c r="G12" s="19"/>
      <c r="H12" s="19"/>
      <c r="I12" s="20"/>
      <c r="J12" s="4">
        <v>73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ref="Q12:Q16" si="0">SUM(J12:P12)/4</f>
        <v>18.25</v>
      </c>
      <c r="U12" s="1"/>
      <c r="V12" s="1"/>
      <c r="W12" s="1"/>
      <c r="X12" s="1"/>
    </row>
    <row r="13" spans="2:24" x14ac:dyDescent="0.25">
      <c r="B13" s="6">
        <f t="shared" ref="B13:B55" si="1">B12+1</f>
        <v>4</v>
      </c>
      <c r="C13" s="6" t="s">
        <v>165</v>
      </c>
      <c r="D13" s="18" t="s">
        <v>141</v>
      </c>
      <c r="E13" s="19"/>
      <c r="F13" s="19"/>
      <c r="G13" s="19"/>
      <c r="H13" s="19"/>
      <c r="I13" s="20"/>
      <c r="J13" s="4">
        <v>76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19</v>
      </c>
      <c r="U13" s="1"/>
      <c r="V13" s="1"/>
      <c r="W13" s="1"/>
      <c r="X13" s="1"/>
    </row>
    <row r="14" spans="2:24" x14ac:dyDescent="0.25">
      <c r="B14" s="6">
        <f t="shared" si="1"/>
        <v>5</v>
      </c>
      <c r="C14" s="6" t="s">
        <v>166</v>
      </c>
      <c r="D14" s="18" t="s">
        <v>142</v>
      </c>
      <c r="E14" s="19"/>
      <c r="F14" s="19"/>
      <c r="G14" s="19"/>
      <c r="H14" s="19"/>
      <c r="I14" s="20"/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0</v>
      </c>
      <c r="U14" s="1"/>
      <c r="V14" s="1"/>
      <c r="W14" s="1"/>
      <c r="X14" s="1"/>
    </row>
    <row r="15" spans="2:24" x14ac:dyDescent="0.25">
      <c r="B15" s="6">
        <f t="shared" si="1"/>
        <v>6</v>
      </c>
      <c r="C15" s="6" t="s">
        <v>167</v>
      </c>
      <c r="D15" s="18" t="s">
        <v>143</v>
      </c>
      <c r="E15" s="19"/>
      <c r="F15" s="19"/>
      <c r="G15" s="19"/>
      <c r="H15" s="19"/>
      <c r="I15" s="20"/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0</v>
      </c>
      <c r="U15" s="1"/>
      <c r="V15" s="1"/>
      <c r="W15" s="1"/>
      <c r="X15" s="1"/>
    </row>
    <row r="16" spans="2:24" x14ac:dyDescent="0.25">
      <c r="B16" s="6">
        <f t="shared" si="1"/>
        <v>7</v>
      </c>
      <c r="C16" s="6" t="s">
        <v>168</v>
      </c>
      <c r="D16" s="18" t="s">
        <v>144</v>
      </c>
      <c r="E16" s="19"/>
      <c r="F16" s="19"/>
      <c r="G16" s="19"/>
      <c r="H16" s="19"/>
      <c r="I16" s="20"/>
      <c r="J16" s="4">
        <v>76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19</v>
      </c>
      <c r="U16" s="1"/>
      <c r="V16" s="1"/>
      <c r="W16" s="1"/>
      <c r="X16" s="1"/>
    </row>
    <row r="17" spans="2:17" x14ac:dyDescent="0.25">
      <c r="B17" s="6">
        <f t="shared" si="1"/>
        <v>8</v>
      </c>
      <c r="C17" s="6" t="s">
        <v>169</v>
      </c>
      <c r="D17" s="18" t="s">
        <v>145</v>
      </c>
      <c r="E17" s="19"/>
      <c r="F17" s="19"/>
      <c r="G17" s="19"/>
      <c r="H17" s="19"/>
      <c r="I17" s="20"/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ref="Q17:Q55" si="2">SUM(J17:P17)/7</f>
        <v>0</v>
      </c>
    </row>
    <row r="18" spans="2:17" x14ac:dyDescent="0.25">
      <c r="B18" s="6">
        <f t="shared" si="1"/>
        <v>9</v>
      </c>
      <c r="C18" s="6" t="s">
        <v>170</v>
      </c>
      <c r="D18" s="37" t="s">
        <v>146</v>
      </c>
      <c r="E18" s="34"/>
      <c r="F18" s="34"/>
      <c r="G18" s="34"/>
      <c r="H18" s="34"/>
      <c r="I18" s="35"/>
      <c r="J18" s="4">
        <v>94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6">
        <f>SUM(N18:P18)/7</f>
        <v>0</v>
      </c>
    </row>
    <row r="19" spans="2:17" x14ac:dyDescent="0.25">
      <c r="B19" s="6">
        <f t="shared" si="1"/>
        <v>10</v>
      </c>
      <c r="C19" s="6" t="s">
        <v>171</v>
      </c>
      <c r="D19" s="18" t="s">
        <v>147</v>
      </c>
      <c r="E19" s="19"/>
      <c r="F19" s="19"/>
      <c r="G19" s="19"/>
      <c r="H19" s="19"/>
      <c r="I19" s="20"/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2"/>
        <v>0</v>
      </c>
    </row>
    <row r="20" spans="2:17" x14ac:dyDescent="0.25">
      <c r="B20" s="6">
        <f t="shared" si="1"/>
        <v>11</v>
      </c>
      <c r="C20" s="6" t="s">
        <v>172</v>
      </c>
      <c r="D20" s="18" t="s">
        <v>148</v>
      </c>
      <c r="E20" s="19"/>
      <c r="F20" s="19"/>
      <c r="G20" s="19"/>
      <c r="H20" s="19"/>
      <c r="I20" s="20"/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2"/>
        <v>0</v>
      </c>
    </row>
    <row r="21" spans="2:17" x14ac:dyDescent="0.25">
      <c r="B21" s="6">
        <f t="shared" si="1"/>
        <v>12</v>
      </c>
      <c r="C21" s="6" t="s">
        <v>173</v>
      </c>
      <c r="D21" s="18" t="s">
        <v>149</v>
      </c>
      <c r="E21" s="19"/>
      <c r="F21" s="19"/>
      <c r="G21" s="19"/>
      <c r="H21" s="19"/>
      <c r="I21" s="20"/>
      <c r="J21" s="4">
        <v>79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2"/>
        <v>11.285714285714286</v>
      </c>
    </row>
    <row r="22" spans="2:17" x14ac:dyDescent="0.25">
      <c r="B22" s="6">
        <f t="shared" si="1"/>
        <v>13</v>
      </c>
      <c r="C22" s="6" t="s">
        <v>174</v>
      </c>
      <c r="D22" s="18" t="s">
        <v>150</v>
      </c>
      <c r="E22" s="19"/>
      <c r="F22" s="19"/>
      <c r="G22" s="19"/>
      <c r="H22" s="19"/>
      <c r="I22" s="20"/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2"/>
        <v>0</v>
      </c>
    </row>
    <row r="23" spans="2:17" x14ac:dyDescent="0.25">
      <c r="B23" s="6">
        <f t="shared" si="1"/>
        <v>14</v>
      </c>
      <c r="C23" s="6" t="s">
        <v>175</v>
      </c>
      <c r="D23" s="18" t="s">
        <v>151</v>
      </c>
      <c r="E23" s="19"/>
      <c r="F23" s="19"/>
      <c r="G23" s="19"/>
      <c r="H23" s="19"/>
      <c r="I23" s="20"/>
      <c r="J23" s="4">
        <v>75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2"/>
        <v>10.714285714285714</v>
      </c>
    </row>
    <row r="24" spans="2:17" x14ac:dyDescent="0.25">
      <c r="B24" s="6">
        <f t="shared" si="1"/>
        <v>15</v>
      </c>
      <c r="C24" s="6" t="s">
        <v>176</v>
      </c>
      <c r="D24" s="18" t="s">
        <v>152</v>
      </c>
      <c r="E24" s="19"/>
      <c r="F24" s="19"/>
      <c r="G24" s="19"/>
      <c r="H24" s="19"/>
      <c r="I24" s="20"/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2"/>
        <v>0</v>
      </c>
    </row>
    <row r="25" spans="2:17" x14ac:dyDescent="0.25">
      <c r="B25" s="6">
        <f t="shared" si="1"/>
        <v>16</v>
      </c>
      <c r="C25" s="6" t="s">
        <v>177</v>
      </c>
      <c r="D25" s="18" t="s">
        <v>153</v>
      </c>
      <c r="E25" s="19"/>
      <c r="F25" s="19"/>
      <c r="G25" s="19"/>
      <c r="H25" s="19"/>
      <c r="I25" s="20"/>
      <c r="J25" s="4">
        <v>70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2"/>
        <v>10</v>
      </c>
    </row>
    <row r="26" spans="2:17" x14ac:dyDescent="0.25">
      <c r="B26" s="6">
        <f t="shared" si="1"/>
        <v>17</v>
      </c>
      <c r="C26" s="6" t="s">
        <v>178</v>
      </c>
      <c r="D26" s="18" t="s">
        <v>154</v>
      </c>
      <c r="E26" s="19"/>
      <c r="F26" s="19"/>
      <c r="G26" s="19"/>
      <c r="H26" s="19"/>
      <c r="I26" s="20"/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2"/>
        <v>0</v>
      </c>
    </row>
    <row r="27" spans="2:17" x14ac:dyDescent="0.25">
      <c r="B27" s="6">
        <f t="shared" si="1"/>
        <v>18</v>
      </c>
      <c r="C27" s="6" t="s">
        <v>179</v>
      </c>
      <c r="D27" s="18" t="s">
        <v>155</v>
      </c>
      <c r="E27" s="19"/>
      <c r="F27" s="19"/>
      <c r="G27" s="19"/>
      <c r="H27" s="19"/>
      <c r="I27" s="20"/>
      <c r="J27" s="4">
        <v>84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10">
        <f t="shared" si="2"/>
        <v>12</v>
      </c>
    </row>
    <row r="28" spans="2:17" x14ac:dyDescent="0.25">
      <c r="B28" s="6">
        <f t="shared" si="1"/>
        <v>19</v>
      </c>
      <c r="C28" s="6" t="s">
        <v>180</v>
      </c>
      <c r="D28" s="18" t="s">
        <v>156</v>
      </c>
      <c r="E28" s="19"/>
      <c r="F28" s="19"/>
      <c r="G28" s="19"/>
      <c r="H28" s="19"/>
      <c r="I28" s="20"/>
      <c r="J28" s="4">
        <v>80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10">
        <f t="shared" si="2"/>
        <v>11.428571428571429</v>
      </c>
    </row>
    <row r="29" spans="2:17" x14ac:dyDescent="0.25">
      <c r="B29" s="6">
        <f t="shared" si="1"/>
        <v>20</v>
      </c>
      <c r="C29" s="6" t="s">
        <v>181</v>
      </c>
      <c r="D29" s="18" t="s">
        <v>157</v>
      </c>
      <c r="E29" s="19"/>
      <c r="F29" s="19"/>
      <c r="G29" s="19"/>
      <c r="H29" s="19"/>
      <c r="I29" s="20"/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10">
        <f t="shared" si="2"/>
        <v>0</v>
      </c>
    </row>
    <row r="30" spans="2:17" x14ac:dyDescent="0.25">
      <c r="B30" s="6">
        <f t="shared" si="1"/>
        <v>21</v>
      </c>
      <c r="C30" s="6" t="s">
        <v>182</v>
      </c>
      <c r="D30" s="18" t="s">
        <v>158</v>
      </c>
      <c r="E30" s="19"/>
      <c r="F30" s="19"/>
      <c r="G30" s="19"/>
      <c r="H30" s="19"/>
      <c r="I30" s="20"/>
      <c r="J30" s="4">
        <v>100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10">
        <f t="shared" si="2"/>
        <v>14.285714285714286</v>
      </c>
    </row>
    <row r="31" spans="2:17" x14ac:dyDescent="0.25">
      <c r="B31" s="6">
        <f t="shared" si="1"/>
        <v>22</v>
      </c>
      <c r="C31" s="6" t="s">
        <v>183</v>
      </c>
      <c r="D31" s="18" t="s">
        <v>159</v>
      </c>
      <c r="E31" s="19"/>
      <c r="F31" s="19"/>
      <c r="G31" s="19"/>
      <c r="H31" s="19"/>
      <c r="I31" s="20"/>
      <c r="J31" s="4">
        <v>78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10">
        <f t="shared" si="2"/>
        <v>11.142857142857142</v>
      </c>
    </row>
    <row r="32" spans="2:17" x14ac:dyDescent="0.25">
      <c r="B32" s="6">
        <f t="shared" si="1"/>
        <v>23</v>
      </c>
      <c r="C32" s="6" t="s">
        <v>184</v>
      </c>
      <c r="D32" s="18" t="s">
        <v>160</v>
      </c>
      <c r="E32" s="19"/>
      <c r="F32" s="19"/>
      <c r="G32" s="19"/>
      <c r="H32" s="19"/>
      <c r="I32" s="20"/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10">
        <f t="shared" si="2"/>
        <v>0</v>
      </c>
    </row>
    <row r="33" spans="2:17" x14ac:dyDescent="0.25">
      <c r="B33" s="6">
        <f t="shared" si="1"/>
        <v>24</v>
      </c>
      <c r="C33" s="6" t="s">
        <v>185</v>
      </c>
      <c r="D33" s="36" t="s">
        <v>161</v>
      </c>
      <c r="E33" s="36"/>
      <c r="F33" s="36"/>
      <c r="G33" s="36"/>
      <c r="H33" s="36"/>
      <c r="I33" s="36"/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10">
        <f t="shared" ref="Q33:Q34" si="3">SUM(J33:P33)/7</f>
        <v>0</v>
      </c>
    </row>
    <row r="34" spans="2:17" x14ac:dyDescent="0.25">
      <c r="B34" s="6">
        <f t="shared" si="1"/>
        <v>25</v>
      </c>
      <c r="C34" s="6" t="s">
        <v>186</v>
      </c>
      <c r="D34" s="36" t="s">
        <v>162</v>
      </c>
      <c r="E34" s="36"/>
      <c r="F34" s="36"/>
      <c r="G34" s="36"/>
      <c r="H34" s="36"/>
      <c r="I34" s="36"/>
      <c r="J34" s="4">
        <v>70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10">
        <f t="shared" si="3"/>
        <v>10</v>
      </c>
    </row>
    <row r="35" spans="2:17" x14ac:dyDescent="0.25">
      <c r="B35" s="6"/>
      <c r="C35" s="6"/>
      <c r="D35" s="36"/>
      <c r="E35" s="36"/>
      <c r="F35" s="36"/>
      <c r="G35" s="36"/>
      <c r="H35" s="36"/>
      <c r="I35" s="36"/>
      <c r="J35" s="4"/>
      <c r="K35" s="4"/>
      <c r="L35" s="4"/>
      <c r="M35" s="4"/>
      <c r="N35" s="4"/>
      <c r="O35" s="4"/>
      <c r="P35" s="4"/>
      <c r="Q35" s="10">
        <f t="shared" si="2"/>
        <v>0</v>
      </c>
    </row>
    <row r="36" spans="2:17" x14ac:dyDescent="0.25">
      <c r="B36" s="6"/>
      <c r="C36" s="6"/>
      <c r="D36" s="36"/>
      <c r="E36" s="36"/>
      <c r="F36" s="36"/>
      <c r="G36" s="36"/>
      <c r="H36" s="36"/>
      <c r="I36" s="36"/>
      <c r="J36" s="4"/>
      <c r="K36" s="4"/>
      <c r="L36" s="4"/>
      <c r="M36" s="4"/>
      <c r="N36" s="4"/>
      <c r="O36" s="4"/>
      <c r="P36" s="4"/>
      <c r="Q36" s="10">
        <f t="shared" si="2"/>
        <v>0</v>
      </c>
    </row>
    <row r="37" spans="2:17" x14ac:dyDescent="0.25">
      <c r="B37" s="6"/>
      <c r="C37" s="6"/>
      <c r="D37" s="36"/>
      <c r="E37" s="36"/>
      <c r="F37" s="36"/>
      <c r="G37" s="36"/>
      <c r="H37" s="36"/>
      <c r="I37" s="36"/>
      <c r="J37" s="4"/>
      <c r="K37" s="4"/>
      <c r="L37" s="4"/>
      <c r="M37" s="4"/>
      <c r="N37" s="4"/>
      <c r="O37" s="4"/>
      <c r="P37" s="4"/>
      <c r="Q37" s="10">
        <f t="shared" si="2"/>
        <v>0</v>
      </c>
    </row>
    <row r="38" spans="2:17" x14ac:dyDescent="0.25">
      <c r="B38" s="6">
        <f t="shared" si="1"/>
        <v>1</v>
      </c>
      <c r="C38" s="6"/>
      <c r="D38" s="36"/>
      <c r="E38" s="36"/>
      <c r="F38" s="36"/>
      <c r="G38" s="36"/>
      <c r="H38" s="36"/>
      <c r="I38" s="36"/>
      <c r="J38" s="4"/>
      <c r="K38" s="4"/>
      <c r="L38" s="4"/>
      <c r="M38" s="4"/>
      <c r="N38" s="4"/>
      <c r="O38" s="4"/>
      <c r="P38" s="4"/>
      <c r="Q38" s="10">
        <f t="shared" si="2"/>
        <v>0</v>
      </c>
    </row>
    <row r="39" spans="2:17" x14ac:dyDescent="0.25">
      <c r="B39" s="6">
        <f t="shared" si="1"/>
        <v>2</v>
      </c>
      <c r="C39" s="6"/>
      <c r="D39" s="36"/>
      <c r="E39" s="36"/>
      <c r="F39" s="36"/>
      <c r="G39" s="36"/>
      <c r="H39" s="36"/>
      <c r="I39" s="36"/>
      <c r="J39" s="4"/>
      <c r="K39" s="4"/>
      <c r="L39" s="4"/>
      <c r="M39" s="4"/>
      <c r="N39" s="4"/>
      <c r="O39" s="4"/>
      <c r="P39" s="4"/>
      <c r="Q39" s="10">
        <f t="shared" si="2"/>
        <v>0</v>
      </c>
    </row>
    <row r="40" spans="2:17" x14ac:dyDescent="0.25">
      <c r="B40" s="6">
        <f t="shared" si="1"/>
        <v>3</v>
      </c>
      <c r="C40" s="6"/>
      <c r="D40" s="36"/>
      <c r="E40" s="36"/>
      <c r="F40" s="36"/>
      <c r="G40" s="36"/>
      <c r="H40" s="36"/>
      <c r="I40" s="36"/>
      <c r="J40" s="4"/>
      <c r="K40" s="4"/>
      <c r="L40" s="4"/>
      <c r="M40" s="4"/>
      <c r="N40" s="4"/>
      <c r="O40" s="4"/>
      <c r="P40" s="4"/>
      <c r="Q40" s="10">
        <f t="shared" si="2"/>
        <v>0</v>
      </c>
    </row>
    <row r="41" spans="2:17" x14ac:dyDescent="0.25">
      <c r="B41" s="6">
        <f t="shared" si="1"/>
        <v>4</v>
      </c>
      <c r="C41" s="6"/>
      <c r="D41" s="36"/>
      <c r="E41" s="36"/>
      <c r="F41" s="36"/>
      <c r="G41" s="36"/>
      <c r="H41" s="36"/>
      <c r="I41" s="36"/>
      <c r="J41" s="4"/>
      <c r="K41" s="4"/>
      <c r="L41" s="4"/>
      <c r="M41" s="4"/>
      <c r="N41" s="4"/>
      <c r="O41" s="4"/>
      <c r="P41" s="4"/>
      <c r="Q41" s="10">
        <f t="shared" si="2"/>
        <v>0</v>
      </c>
    </row>
    <row r="42" spans="2:17" x14ac:dyDescent="0.25">
      <c r="B42" s="6">
        <f t="shared" si="1"/>
        <v>5</v>
      </c>
      <c r="C42" s="6"/>
      <c r="D42" s="36"/>
      <c r="E42" s="36"/>
      <c r="F42" s="36"/>
      <c r="G42" s="36"/>
      <c r="H42" s="36"/>
      <c r="I42" s="36"/>
      <c r="J42" s="4"/>
      <c r="K42" s="4"/>
      <c r="L42" s="4"/>
      <c r="M42" s="4"/>
      <c r="N42" s="4"/>
      <c r="O42" s="4"/>
      <c r="P42" s="4"/>
      <c r="Q42" s="10">
        <f t="shared" si="2"/>
        <v>0</v>
      </c>
    </row>
    <row r="43" spans="2:17" x14ac:dyDescent="0.25">
      <c r="B43" s="6">
        <f t="shared" si="1"/>
        <v>6</v>
      </c>
      <c r="C43" s="6"/>
      <c r="D43" s="36"/>
      <c r="E43" s="36"/>
      <c r="F43" s="36"/>
      <c r="G43" s="36"/>
      <c r="H43" s="36"/>
      <c r="I43" s="36"/>
      <c r="J43" s="4"/>
      <c r="K43" s="4"/>
      <c r="L43" s="4"/>
      <c r="M43" s="4"/>
      <c r="N43" s="4"/>
      <c r="O43" s="4"/>
      <c r="P43" s="4"/>
      <c r="Q43" s="10">
        <f t="shared" si="2"/>
        <v>0</v>
      </c>
    </row>
    <row r="44" spans="2:17" x14ac:dyDescent="0.25">
      <c r="B44" s="6">
        <f t="shared" si="1"/>
        <v>7</v>
      </c>
      <c r="C44" s="6"/>
      <c r="D44" s="36"/>
      <c r="E44" s="36"/>
      <c r="F44" s="36"/>
      <c r="G44" s="36"/>
      <c r="H44" s="36"/>
      <c r="I44" s="36"/>
      <c r="J44" s="4"/>
      <c r="K44" s="4"/>
      <c r="L44" s="4"/>
      <c r="M44" s="4"/>
      <c r="N44" s="4"/>
      <c r="O44" s="4"/>
      <c r="P44" s="4"/>
      <c r="Q44" s="10">
        <f t="shared" si="2"/>
        <v>0</v>
      </c>
    </row>
    <row r="45" spans="2:17" x14ac:dyDescent="0.25">
      <c r="B45" s="6">
        <f t="shared" si="1"/>
        <v>8</v>
      </c>
      <c r="C45" s="6"/>
      <c r="D45" s="36"/>
      <c r="E45" s="36"/>
      <c r="F45" s="36"/>
      <c r="G45" s="36"/>
      <c r="H45" s="36"/>
      <c r="I45" s="36"/>
      <c r="J45" s="4"/>
      <c r="K45" s="4"/>
      <c r="L45" s="4"/>
      <c r="M45" s="4"/>
      <c r="N45" s="4"/>
      <c r="O45" s="4"/>
      <c r="P45" s="4"/>
      <c r="Q45" s="10">
        <f t="shared" si="2"/>
        <v>0</v>
      </c>
    </row>
    <row r="46" spans="2:17" x14ac:dyDescent="0.25">
      <c r="B46" s="6">
        <f t="shared" si="1"/>
        <v>9</v>
      </c>
      <c r="C46" s="6"/>
      <c r="D46" s="36"/>
      <c r="E46" s="36"/>
      <c r="F46" s="36"/>
      <c r="G46" s="36"/>
      <c r="H46" s="36"/>
      <c r="I46" s="36"/>
      <c r="J46" s="4"/>
      <c r="K46" s="4"/>
      <c r="L46" s="4"/>
      <c r="M46" s="4"/>
      <c r="N46" s="4"/>
      <c r="O46" s="4"/>
      <c r="P46" s="4"/>
      <c r="Q46" s="10">
        <f t="shared" si="2"/>
        <v>0</v>
      </c>
    </row>
    <row r="47" spans="2:17" x14ac:dyDescent="0.25">
      <c r="B47" s="6">
        <f t="shared" si="1"/>
        <v>10</v>
      </c>
      <c r="C47" s="7"/>
      <c r="D47" s="36"/>
      <c r="E47" s="36"/>
      <c r="F47" s="36"/>
      <c r="G47" s="36"/>
      <c r="H47" s="36"/>
      <c r="I47" s="36"/>
      <c r="J47" s="4"/>
      <c r="K47" s="4"/>
      <c r="L47" s="4"/>
      <c r="M47" s="4"/>
      <c r="N47" s="4"/>
      <c r="O47" s="4"/>
      <c r="P47" s="4"/>
      <c r="Q47" s="10">
        <f t="shared" si="2"/>
        <v>0</v>
      </c>
    </row>
    <row r="48" spans="2:17" x14ac:dyDescent="0.25">
      <c r="B48" s="6">
        <f t="shared" si="1"/>
        <v>11</v>
      </c>
      <c r="C48" s="7"/>
      <c r="D48" s="36"/>
      <c r="E48" s="36"/>
      <c r="F48" s="36"/>
      <c r="G48" s="36"/>
      <c r="H48" s="36"/>
      <c r="I48" s="36"/>
      <c r="J48" s="4"/>
      <c r="K48" s="4"/>
      <c r="L48" s="4"/>
      <c r="M48" s="4"/>
      <c r="N48" s="4"/>
      <c r="O48" s="4"/>
      <c r="P48" s="4"/>
      <c r="Q48" s="10">
        <f t="shared" si="2"/>
        <v>0</v>
      </c>
    </row>
    <row r="49" spans="2:17" x14ac:dyDescent="0.25">
      <c r="B49" s="6">
        <f t="shared" si="1"/>
        <v>12</v>
      </c>
      <c r="C49" s="7"/>
      <c r="D49" s="36"/>
      <c r="E49" s="36"/>
      <c r="F49" s="36"/>
      <c r="G49" s="36"/>
      <c r="H49" s="36"/>
      <c r="I49" s="36"/>
      <c r="J49" s="4"/>
      <c r="K49" s="4"/>
      <c r="L49" s="4"/>
      <c r="M49" s="4"/>
      <c r="N49" s="4"/>
      <c r="O49" s="4"/>
      <c r="P49" s="4"/>
      <c r="Q49" s="10">
        <f t="shared" si="2"/>
        <v>0</v>
      </c>
    </row>
    <row r="50" spans="2:17" x14ac:dyDescent="0.25">
      <c r="B50" s="6">
        <f t="shared" si="1"/>
        <v>13</v>
      </c>
      <c r="C50" s="7"/>
      <c r="D50" s="36"/>
      <c r="E50" s="36"/>
      <c r="F50" s="36"/>
      <c r="G50" s="36"/>
      <c r="H50" s="36"/>
      <c r="I50" s="36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14</v>
      </c>
      <c r="C51" s="7"/>
      <c r="D51" s="36"/>
      <c r="E51" s="36"/>
      <c r="F51" s="36"/>
      <c r="G51" s="36"/>
      <c r="H51" s="36"/>
      <c r="I51" s="36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15</v>
      </c>
      <c r="C52" s="7"/>
      <c r="D52" s="36"/>
      <c r="E52" s="36"/>
      <c r="F52" s="36"/>
      <c r="G52" s="36"/>
      <c r="H52" s="36"/>
      <c r="I52" s="36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16</v>
      </c>
      <c r="C53" s="7"/>
      <c r="D53" s="36"/>
      <c r="E53" s="36"/>
      <c r="F53" s="36"/>
      <c r="G53" s="36"/>
      <c r="H53" s="36"/>
      <c r="I53" s="36"/>
      <c r="J53" s="4"/>
      <c r="K53" s="4"/>
      <c r="L53" s="4"/>
      <c r="M53" s="4"/>
      <c r="N53" s="4"/>
      <c r="O53" s="4"/>
      <c r="P53" s="4"/>
      <c r="Q53" s="10">
        <f t="shared" si="2"/>
        <v>0</v>
      </c>
    </row>
    <row r="54" spans="2:17" x14ac:dyDescent="0.25">
      <c r="B54" s="6">
        <f t="shared" si="1"/>
        <v>17</v>
      </c>
      <c r="C54" s="7"/>
      <c r="D54" s="36"/>
      <c r="E54" s="36"/>
      <c r="F54" s="36"/>
      <c r="G54" s="36"/>
      <c r="H54" s="36"/>
      <c r="I54" s="36"/>
      <c r="J54" s="4"/>
      <c r="K54" s="4"/>
      <c r="L54" s="4"/>
      <c r="M54" s="4"/>
      <c r="N54" s="4"/>
      <c r="O54" s="4"/>
      <c r="P54" s="4"/>
      <c r="Q54" s="10">
        <f t="shared" si="2"/>
        <v>0</v>
      </c>
    </row>
    <row r="55" spans="2:17" x14ac:dyDescent="0.25">
      <c r="B55" s="6">
        <f t="shared" si="1"/>
        <v>18</v>
      </c>
      <c r="C55" s="3"/>
      <c r="D55" s="37"/>
      <c r="E55" s="34"/>
      <c r="F55" s="34"/>
      <c r="G55" s="34"/>
      <c r="H55" s="34"/>
      <c r="I55" s="38"/>
      <c r="J55" s="3"/>
      <c r="K55" s="3"/>
      <c r="L55" s="3"/>
      <c r="M55" s="3"/>
      <c r="N55" s="3"/>
      <c r="O55" s="3"/>
      <c r="P55" s="3"/>
      <c r="Q55" s="10">
        <f t="shared" si="2"/>
        <v>0</v>
      </c>
    </row>
    <row r="56" spans="2:17" x14ac:dyDescent="0.25">
      <c r="C56" s="22"/>
      <c r="D56" s="22"/>
      <c r="E56" s="1"/>
      <c r="H56" s="29" t="s">
        <v>19</v>
      </c>
      <c r="I56" s="29"/>
      <c r="J56" s="11">
        <f>COUNTIF(J11:J55,"&gt;=70")</f>
        <v>12</v>
      </c>
      <c r="K56" s="11">
        <f t="shared" ref="K56:P56" si="4">COUNTIF(K11:K55,"&gt;=70")</f>
        <v>0</v>
      </c>
      <c r="L56" s="11">
        <f t="shared" si="4"/>
        <v>0</v>
      </c>
      <c r="M56" s="11">
        <f t="shared" si="4"/>
        <v>0</v>
      </c>
      <c r="N56" s="11">
        <f t="shared" si="4"/>
        <v>0</v>
      </c>
      <c r="O56" s="11">
        <f t="shared" si="4"/>
        <v>0</v>
      </c>
      <c r="P56" s="11">
        <f t="shared" si="4"/>
        <v>0</v>
      </c>
      <c r="Q56" s="15">
        <f t="shared" ref="Q56" si="5">COUNTIF(Q11:Q50,"&gt;=70")</f>
        <v>0</v>
      </c>
    </row>
    <row r="57" spans="2:17" x14ac:dyDescent="0.25">
      <c r="C57" s="22"/>
      <c r="D57" s="22"/>
      <c r="E57" s="8"/>
      <c r="H57" s="31" t="s">
        <v>20</v>
      </c>
      <c r="I57" s="31"/>
      <c r="J57" s="12">
        <f>COUNTIF(J11:J55,"&lt;70")</f>
        <v>12</v>
      </c>
      <c r="K57" s="12">
        <f t="shared" ref="K57:Q57" si="6">COUNTIF(K11:K55,"&lt;70")</f>
        <v>24</v>
      </c>
      <c r="L57" s="12">
        <f t="shared" si="6"/>
        <v>24</v>
      </c>
      <c r="M57" s="12">
        <f t="shared" si="6"/>
        <v>24</v>
      </c>
      <c r="N57" s="12">
        <f t="shared" si="6"/>
        <v>24</v>
      </c>
      <c r="O57" s="12">
        <f t="shared" si="6"/>
        <v>24</v>
      </c>
      <c r="P57" s="12">
        <f t="shared" si="6"/>
        <v>24</v>
      </c>
      <c r="Q57" s="12">
        <f t="shared" si="6"/>
        <v>45</v>
      </c>
    </row>
    <row r="58" spans="2:17" x14ac:dyDescent="0.25">
      <c r="C58" s="22"/>
      <c r="D58" s="22"/>
      <c r="E58" s="22"/>
      <c r="H58" s="31" t="s">
        <v>21</v>
      </c>
      <c r="I58" s="31"/>
      <c r="J58" s="12">
        <f>COUNT(J11:J55)</f>
        <v>24</v>
      </c>
      <c r="K58" s="12">
        <f t="shared" ref="K58:Q58" si="7">COUNT(K11:K55)</f>
        <v>24</v>
      </c>
      <c r="L58" s="12">
        <f t="shared" si="7"/>
        <v>24</v>
      </c>
      <c r="M58" s="12">
        <f t="shared" si="7"/>
        <v>24</v>
      </c>
      <c r="N58" s="12">
        <f t="shared" si="7"/>
        <v>24</v>
      </c>
      <c r="O58" s="12">
        <f t="shared" si="7"/>
        <v>24</v>
      </c>
      <c r="P58" s="12">
        <f t="shared" si="7"/>
        <v>24</v>
      </c>
      <c r="Q58" s="12">
        <f t="shared" si="7"/>
        <v>45</v>
      </c>
    </row>
    <row r="59" spans="2:17" x14ac:dyDescent="0.25">
      <c r="C59" s="22"/>
      <c r="D59" s="22"/>
      <c r="E59" s="1"/>
      <c r="H59" s="32" t="s">
        <v>16</v>
      </c>
      <c r="I59" s="32"/>
      <c r="J59" s="13">
        <f>J56/J58</f>
        <v>0.5</v>
      </c>
      <c r="K59" s="14">
        <f t="shared" ref="K59:Q59" si="8">K56/K58</f>
        <v>0</v>
      </c>
      <c r="L59" s="14">
        <f t="shared" si="8"/>
        <v>0</v>
      </c>
      <c r="M59" s="14">
        <f t="shared" si="8"/>
        <v>0</v>
      </c>
      <c r="N59" s="14">
        <f t="shared" si="8"/>
        <v>0</v>
      </c>
      <c r="O59" s="14">
        <f t="shared" si="8"/>
        <v>0</v>
      </c>
      <c r="P59" s="14">
        <f t="shared" si="8"/>
        <v>0</v>
      </c>
      <c r="Q59" s="14">
        <f t="shared" si="8"/>
        <v>0</v>
      </c>
    </row>
    <row r="60" spans="2:17" x14ac:dyDescent="0.25">
      <c r="C60" s="22"/>
      <c r="D60" s="22"/>
      <c r="E60" s="1"/>
      <c r="H60" s="32" t="s">
        <v>17</v>
      </c>
      <c r="I60" s="32"/>
      <c r="J60" s="13">
        <f>J57/J58</f>
        <v>0.5</v>
      </c>
      <c r="K60" s="13">
        <f t="shared" ref="K60:Q60" si="9">K57/K58</f>
        <v>1</v>
      </c>
      <c r="L60" s="14">
        <f t="shared" si="9"/>
        <v>1</v>
      </c>
      <c r="M60" s="14">
        <f t="shared" si="9"/>
        <v>1</v>
      </c>
      <c r="N60" s="14">
        <f t="shared" si="9"/>
        <v>1</v>
      </c>
      <c r="O60" s="14">
        <f t="shared" si="9"/>
        <v>1</v>
      </c>
      <c r="P60" s="14">
        <f t="shared" si="9"/>
        <v>1</v>
      </c>
      <c r="Q60" s="14">
        <f t="shared" si="9"/>
        <v>1</v>
      </c>
    </row>
    <row r="61" spans="2:17" x14ac:dyDescent="0.25">
      <c r="C61" s="22"/>
      <c r="D61" s="22"/>
      <c r="E61" s="8"/>
    </row>
    <row r="62" spans="2:17" x14ac:dyDescent="0.25">
      <c r="C62" s="1"/>
      <c r="D62" s="1"/>
      <c r="E62" s="8"/>
    </row>
    <row r="63" spans="2:17" x14ac:dyDescent="0.25">
      <c r="J63" s="33" t="s">
        <v>26</v>
      </c>
      <c r="K63" s="33"/>
      <c r="L63" s="33"/>
      <c r="M63" s="33"/>
      <c r="N63" s="33"/>
      <c r="O63" s="33"/>
      <c r="P63" s="33"/>
    </row>
    <row r="64" spans="2:17" x14ac:dyDescent="0.25">
      <c r="J64" s="30" t="s">
        <v>18</v>
      </c>
      <c r="K64" s="30"/>
      <c r="L64" s="30"/>
      <c r="M64" s="30"/>
      <c r="N64" s="30"/>
      <c r="O64" s="30"/>
      <c r="P64" s="30"/>
    </row>
  </sheetData>
  <mergeCells count="68">
    <mergeCell ref="D6:G6"/>
    <mergeCell ref="I6:J6"/>
    <mergeCell ref="K6:P6"/>
    <mergeCell ref="B2:P2"/>
    <mergeCell ref="C3:P3"/>
    <mergeCell ref="D4:G4"/>
    <mergeCell ref="J4:K4"/>
    <mergeCell ref="N4:O4"/>
    <mergeCell ref="D22:I22"/>
    <mergeCell ref="D9:I9"/>
    <mergeCell ref="D11:I11"/>
    <mergeCell ref="D12:I12"/>
    <mergeCell ref="D13:I13"/>
    <mergeCell ref="D14:I14"/>
    <mergeCell ref="D15:I15"/>
    <mergeCell ref="D16:I16"/>
    <mergeCell ref="D17:I17"/>
    <mergeCell ref="D19:I19"/>
    <mergeCell ref="D20:I20"/>
    <mergeCell ref="D21:I21"/>
    <mergeCell ref="D10:I10"/>
    <mergeCell ref="D34:I34"/>
    <mergeCell ref="D23:I23"/>
    <mergeCell ref="D24:I24"/>
    <mergeCell ref="D25:I25"/>
    <mergeCell ref="D26:I26"/>
    <mergeCell ref="D27:I27"/>
    <mergeCell ref="D28:I28"/>
    <mergeCell ref="D29:I29"/>
    <mergeCell ref="D30:I30"/>
    <mergeCell ref="D31:I31"/>
    <mergeCell ref="D32:I32"/>
    <mergeCell ref="D33:I33"/>
    <mergeCell ref="D46:I46"/>
    <mergeCell ref="D35:I35"/>
    <mergeCell ref="D36:I36"/>
    <mergeCell ref="D37:I37"/>
    <mergeCell ref="D38:I38"/>
    <mergeCell ref="D39:I39"/>
    <mergeCell ref="D40:I40"/>
    <mergeCell ref="D41:I41"/>
    <mergeCell ref="D42:I42"/>
    <mergeCell ref="D43:I43"/>
    <mergeCell ref="D44:I44"/>
    <mergeCell ref="D45:I45"/>
    <mergeCell ref="H57:I57"/>
    <mergeCell ref="D47:I47"/>
    <mergeCell ref="D48:I48"/>
    <mergeCell ref="D49:I49"/>
    <mergeCell ref="D50:I50"/>
    <mergeCell ref="D51:I51"/>
    <mergeCell ref="D52:I52"/>
    <mergeCell ref="C61:D61"/>
    <mergeCell ref="J63:P63"/>
    <mergeCell ref="J64:P64"/>
    <mergeCell ref="D18:I18"/>
    <mergeCell ref="C58:E58"/>
    <mergeCell ref="H58:I58"/>
    <mergeCell ref="C59:D59"/>
    <mergeCell ref="H59:I59"/>
    <mergeCell ref="C60:D60"/>
    <mergeCell ref="H60:I60"/>
    <mergeCell ref="D53:I53"/>
    <mergeCell ref="D54:I54"/>
    <mergeCell ref="D55:I55"/>
    <mergeCell ref="C56:D56"/>
    <mergeCell ref="H56:I56"/>
    <mergeCell ref="C57:D57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7DF1C4-4F22-43B0-88FF-FB9747663A7B}">
  <dimension ref="B2:X62"/>
  <sheetViews>
    <sheetView tabSelected="1" zoomScaleNormal="100" workbookViewId="0">
      <selection activeCell="N4" sqref="N4:O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20" width="5.7109375" customWidth="1"/>
    <col min="21" max="21" width="7.85546875" customWidth="1"/>
    <col min="22" max="22" width="8.140625" customWidth="1"/>
    <col min="23" max="24" width="8" customWidth="1"/>
  </cols>
  <sheetData>
    <row r="2" spans="2:24" ht="15.75" x14ac:dyDescent="0.25">
      <c r="B2" s="25" t="s">
        <v>9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"/>
      <c r="R2" s="2"/>
    </row>
    <row r="3" spans="2:24" x14ac:dyDescent="0.25">
      <c r="C3" s="26" t="s">
        <v>8</v>
      </c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1"/>
      <c r="R3" s="1"/>
    </row>
    <row r="4" spans="2:24" x14ac:dyDescent="0.25">
      <c r="C4" t="s">
        <v>0</v>
      </c>
      <c r="D4" s="27" t="s">
        <v>24</v>
      </c>
      <c r="E4" s="27"/>
      <c r="F4" s="27"/>
      <c r="G4" s="27"/>
      <c r="I4" t="s">
        <v>1</v>
      </c>
      <c r="J4" s="21" t="s">
        <v>46</v>
      </c>
      <c r="K4" s="21"/>
      <c r="M4" t="s">
        <v>2</v>
      </c>
      <c r="N4" s="28">
        <v>45620</v>
      </c>
      <c r="O4" s="28"/>
    </row>
    <row r="5" spans="2:24" ht="6.75" customHeight="1" x14ac:dyDescent="0.25">
      <c r="D5" s="5"/>
      <c r="E5" s="5"/>
      <c r="F5" s="5"/>
      <c r="G5" s="5"/>
    </row>
    <row r="6" spans="2:24" x14ac:dyDescent="0.25">
      <c r="C6" t="s">
        <v>3</v>
      </c>
      <c r="D6" s="21" t="s">
        <v>187</v>
      </c>
      <c r="E6" s="21"/>
      <c r="F6" s="21"/>
      <c r="G6" s="21"/>
      <c r="I6" s="22" t="s">
        <v>22</v>
      </c>
      <c r="J6" s="22"/>
      <c r="K6" s="23" t="s">
        <v>25</v>
      </c>
      <c r="L6" s="23"/>
      <c r="M6" s="23"/>
      <c r="N6" s="23"/>
      <c r="O6" s="23"/>
      <c r="P6" s="23"/>
      <c r="U6" s="1"/>
      <c r="V6" s="1"/>
      <c r="W6" s="1"/>
      <c r="X6" s="1"/>
    </row>
    <row r="7" spans="2:24" ht="11.25" customHeight="1" x14ac:dyDescent="0.25"/>
    <row r="8" spans="2:24" x14ac:dyDescent="0.25">
      <c r="B8" s="3" t="s">
        <v>4</v>
      </c>
      <c r="C8" s="3" t="s">
        <v>6</v>
      </c>
      <c r="D8" s="24" t="s">
        <v>5</v>
      </c>
      <c r="E8" s="24"/>
      <c r="F8" s="24"/>
      <c r="G8" s="24"/>
      <c r="H8" s="24"/>
      <c r="I8" s="24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24" x14ac:dyDescent="0.25">
      <c r="B9" s="6">
        <v>1</v>
      </c>
      <c r="C9" s="6" t="s">
        <v>211</v>
      </c>
      <c r="D9" s="36" t="s">
        <v>188</v>
      </c>
      <c r="E9" s="36"/>
      <c r="F9" s="36"/>
      <c r="G9" s="36"/>
      <c r="H9" s="36"/>
      <c r="I9" s="36"/>
      <c r="J9" s="4">
        <v>74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SUM(J9:P9)/4</f>
        <v>18.5</v>
      </c>
      <c r="U9" s="1"/>
      <c r="V9" s="1"/>
      <c r="W9" s="1"/>
      <c r="X9" s="1"/>
    </row>
    <row r="10" spans="2:24" x14ac:dyDescent="0.25">
      <c r="B10" s="6">
        <f>B9+1</f>
        <v>2</v>
      </c>
      <c r="C10" s="6" t="s">
        <v>212</v>
      </c>
      <c r="D10" s="36" t="s">
        <v>189</v>
      </c>
      <c r="E10" s="36"/>
      <c r="F10" s="36"/>
      <c r="G10" s="36"/>
      <c r="H10" s="36"/>
      <c r="I10" s="36"/>
      <c r="J10" s="4">
        <v>74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14" si="0">SUM(J10:P10)/4</f>
        <v>18.5</v>
      </c>
      <c r="U10" s="1"/>
      <c r="V10" s="1"/>
      <c r="W10" s="1"/>
      <c r="X10" s="1"/>
    </row>
    <row r="11" spans="2:24" x14ac:dyDescent="0.25">
      <c r="B11" s="6">
        <f t="shared" ref="B11:B53" si="1">B10+1</f>
        <v>3</v>
      </c>
      <c r="C11" s="6" t="s">
        <v>213</v>
      </c>
      <c r="D11" s="36" t="s">
        <v>190</v>
      </c>
      <c r="E11" s="36"/>
      <c r="F11" s="36"/>
      <c r="G11" s="36"/>
      <c r="H11" s="36"/>
      <c r="I11" s="36"/>
      <c r="J11" s="4">
        <v>70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17.5</v>
      </c>
      <c r="U11" s="1"/>
      <c r="V11" s="1"/>
      <c r="W11" s="1"/>
      <c r="X11" s="1"/>
    </row>
    <row r="12" spans="2:24" x14ac:dyDescent="0.25">
      <c r="B12" s="6">
        <f t="shared" si="1"/>
        <v>4</v>
      </c>
      <c r="C12" s="6" t="s">
        <v>214</v>
      </c>
      <c r="D12" s="36" t="s">
        <v>191</v>
      </c>
      <c r="E12" s="36"/>
      <c r="F12" s="36"/>
      <c r="G12" s="36"/>
      <c r="H12" s="36"/>
      <c r="I12" s="36"/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0</v>
      </c>
      <c r="U12" s="1"/>
      <c r="V12" s="1"/>
      <c r="W12" s="1"/>
      <c r="X12" s="1"/>
    </row>
    <row r="13" spans="2:24" x14ac:dyDescent="0.25">
      <c r="B13" s="6">
        <f t="shared" si="1"/>
        <v>5</v>
      </c>
      <c r="C13" s="6" t="s">
        <v>215</v>
      </c>
      <c r="D13" s="36" t="s">
        <v>192</v>
      </c>
      <c r="E13" s="36"/>
      <c r="F13" s="36"/>
      <c r="G13" s="36"/>
      <c r="H13" s="36"/>
      <c r="I13" s="36"/>
      <c r="J13" s="4">
        <v>70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17.5</v>
      </c>
      <c r="U13" s="1"/>
      <c r="V13" s="1"/>
      <c r="W13" s="1"/>
      <c r="X13" s="1"/>
    </row>
    <row r="14" spans="2:24" x14ac:dyDescent="0.25">
      <c r="B14" s="6">
        <f t="shared" si="1"/>
        <v>6</v>
      </c>
      <c r="C14" s="6" t="s">
        <v>216</v>
      </c>
      <c r="D14" s="36" t="s">
        <v>193</v>
      </c>
      <c r="E14" s="36"/>
      <c r="F14" s="36"/>
      <c r="G14" s="36"/>
      <c r="H14" s="36"/>
      <c r="I14" s="36"/>
      <c r="J14" s="4">
        <v>70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17.5</v>
      </c>
      <c r="U14" s="1"/>
      <c r="V14" s="1"/>
      <c r="W14" s="1"/>
      <c r="X14" s="1"/>
    </row>
    <row r="15" spans="2:24" x14ac:dyDescent="0.25">
      <c r="B15" s="6">
        <f t="shared" si="1"/>
        <v>7</v>
      </c>
      <c r="C15" s="6" t="s">
        <v>217</v>
      </c>
      <c r="D15" s="36" t="s">
        <v>194</v>
      </c>
      <c r="E15" s="36"/>
      <c r="F15" s="36"/>
      <c r="G15" s="36"/>
      <c r="H15" s="36"/>
      <c r="I15" s="36"/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ref="Q15:Q53" si="2">SUM(J15:P15)/7</f>
        <v>0</v>
      </c>
    </row>
    <row r="16" spans="2:24" x14ac:dyDescent="0.25">
      <c r="B16" s="6">
        <f t="shared" si="1"/>
        <v>8</v>
      </c>
      <c r="C16" s="6" t="s">
        <v>218</v>
      </c>
      <c r="D16" s="34" t="s">
        <v>195</v>
      </c>
      <c r="E16" s="34"/>
      <c r="F16" s="34"/>
      <c r="G16" s="34"/>
      <c r="H16" s="34"/>
      <c r="I16" s="35"/>
      <c r="J16" s="4">
        <v>70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6">
        <f>SUM(N16:P16)/7</f>
        <v>0</v>
      </c>
    </row>
    <row r="17" spans="2:17" x14ac:dyDescent="0.25">
      <c r="B17" s="6">
        <f t="shared" si="1"/>
        <v>9</v>
      </c>
      <c r="C17" s="6" t="s">
        <v>176</v>
      </c>
      <c r="D17" s="36" t="s">
        <v>196</v>
      </c>
      <c r="E17" s="36"/>
      <c r="F17" s="36"/>
      <c r="G17" s="36"/>
      <c r="H17" s="36"/>
      <c r="I17" s="36"/>
      <c r="J17" s="4">
        <v>70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2"/>
        <v>10</v>
      </c>
    </row>
    <row r="18" spans="2:17" x14ac:dyDescent="0.25">
      <c r="B18" s="6">
        <f t="shared" si="1"/>
        <v>10</v>
      </c>
      <c r="C18" s="6" t="s">
        <v>219</v>
      </c>
      <c r="D18" s="36" t="s">
        <v>197</v>
      </c>
      <c r="E18" s="36"/>
      <c r="F18" s="36"/>
      <c r="G18" s="36"/>
      <c r="H18" s="36"/>
      <c r="I18" s="36"/>
      <c r="J18" s="4">
        <v>70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2"/>
        <v>10</v>
      </c>
    </row>
    <row r="19" spans="2:17" x14ac:dyDescent="0.25">
      <c r="B19" s="6">
        <f t="shared" si="1"/>
        <v>11</v>
      </c>
      <c r="C19" s="6" t="s">
        <v>220</v>
      </c>
      <c r="D19" s="36" t="s">
        <v>198</v>
      </c>
      <c r="E19" s="36"/>
      <c r="F19" s="36"/>
      <c r="G19" s="36"/>
      <c r="H19" s="36"/>
      <c r="I19" s="36"/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2"/>
        <v>0</v>
      </c>
    </row>
    <row r="20" spans="2:17" x14ac:dyDescent="0.25">
      <c r="B20" s="6">
        <f t="shared" si="1"/>
        <v>12</v>
      </c>
      <c r="C20" s="6" t="s">
        <v>221</v>
      </c>
      <c r="D20" s="36" t="s">
        <v>199</v>
      </c>
      <c r="E20" s="36"/>
      <c r="F20" s="36"/>
      <c r="G20" s="36"/>
      <c r="H20" s="36"/>
      <c r="I20" s="36"/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2"/>
        <v>0</v>
      </c>
    </row>
    <row r="21" spans="2:17" x14ac:dyDescent="0.25">
      <c r="B21" s="6">
        <f t="shared" si="1"/>
        <v>13</v>
      </c>
      <c r="C21" s="6" t="s">
        <v>222</v>
      </c>
      <c r="D21" s="36" t="s">
        <v>200</v>
      </c>
      <c r="E21" s="36"/>
      <c r="F21" s="36"/>
      <c r="G21" s="36"/>
      <c r="H21" s="36"/>
      <c r="I21" s="36"/>
      <c r="J21" s="4">
        <v>70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2"/>
        <v>10</v>
      </c>
    </row>
    <row r="22" spans="2:17" x14ac:dyDescent="0.25">
      <c r="B22" s="6">
        <f t="shared" si="1"/>
        <v>14</v>
      </c>
      <c r="C22" s="6" t="s">
        <v>223</v>
      </c>
      <c r="D22" s="36" t="s">
        <v>201</v>
      </c>
      <c r="E22" s="36"/>
      <c r="F22" s="36"/>
      <c r="G22" s="36"/>
      <c r="H22" s="36"/>
      <c r="I22" s="36"/>
      <c r="J22" s="4">
        <v>89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2"/>
        <v>12.714285714285714</v>
      </c>
    </row>
    <row r="23" spans="2:17" x14ac:dyDescent="0.25">
      <c r="B23" s="6">
        <f t="shared" si="1"/>
        <v>15</v>
      </c>
      <c r="C23" s="6" t="s">
        <v>224</v>
      </c>
      <c r="D23" s="36" t="s">
        <v>202</v>
      </c>
      <c r="E23" s="36"/>
      <c r="F23" s="36"/>
      <c r="G23" s="36"/>
      <c r="H23" s="36"/>
      <c r="I23" s="36"/>
      <c r="J23" s="4">
        <v>75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2"/>
        <v>10.714285714285714</v>
      </c>
    </row>
    <row r="24" spans="2:17" x14ac:dyDescent="0.25">
      <c r="B24" s="6">
        <f t="shared" si="1"/>
        <v>16</v>
      </c>
      <c r="C24" s="6" t="s">
        <v>225</v>
      </c>
      <c r="D24" s="36" t="s">
        <v>203</v>
      </c>
      <c r="E24" s="36"/>
      <c r="F24" s="36"/>
      <c r="G24" s="36"/>
      <c r="H24" s="36"/>
      <c r="I24" s="36"/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2"/>
        <v>0</v>
      </c>
    </row>
    <row r="25" spans="2:17" x14ac:dyDescent="0.25">
      <c r="B25" s="6">
        <f t="shared" si="1"/>
        <v>17</v>
      </c>
      <c r="C25" s="6" t="s">
        <v>226</v>
      </c>
      <c r="D25" s="36" t="s">
        <v>204</v>
      </c>
      <c r="E25" s="36"/>
      <c r="F25" s="36"/>
      <c r="G25" s="36"/>
      <c r="H25" s="36"/>
      <c r="I25" s="36"/>
      <c r="J25" s="4">
        <v>70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2"/>
        <v>10</v>
      </c>
    </row>
    <row r="26" spans="2:17" x14ac:dyDescent="0.25">
      <c r="B26" s="6">
        <f t="shared" si="1"/>
        <v>18</v>
      </c>
      <c r="C26" s="6" t="s">
        <v>227</v>
      </c>
      <c r="D26" s="36" t="s">
        <v>205</v>
      </c>
      <c r="E26" s="36"/>
      <c r="F26" s="36"/>
      <c r="G26" s="36"/>
      <c r="H26" s="36"/>
      <c r="I26" s="36"/>
      <c r="J26" s="4">
        <v>70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2"/>
        <v>10</v>
      </c>
    </row>
    <row r="27" spans="2:17" x14ac:dyDescent="0.25">
      <c r="B27" s="6">
        <f t="shared" si="1"/>
        <v>19</v>
      </c>
      <c r="C27" s="6" t="s">
        <v>232</v>
      </c>
      <c r="D27" s="36" t="s">
        <v>206</v>
      </c>
      <c r="E27" s="36"/>
      <c r="F27" s="36"/>
      <c r="G27" s="36"/>
      <c r="H27" s="36"/>
      <c r="I27" s="36"/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10">
        <f t="shared" si="2"/>
        <v>0</v>
      </c>
    </row>
    <row r="28" spans="2:17" x14ac:dyDescent="0.25">
      <c r="B28" s="6">
        <f t="shared" si="1"/>
        <v>20</v>
      </c>
      <c r="C28" s="6" t="s">
        <v>228</v>
      </c>
      <c r="D28" s="36" t="s">
        <v>207</v>
      </c>
      <c r="E28" s="36"/>
      <c r="F28" s="36"/>
      <c r="G28" s="36"/>
      <c r="H28" s="36"/>
      <c r="I28" s="36"/>
      <c r="J28" s="4">
        <v>70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10">
        <f t="shared" si="2"/>
        <v>10</v>
      </c>
    </row>
    <row r="29" spans="2:17" x14ac:dyDescent="0.25">
      <c r="B29" s="6">
        <f t="shared" si="1"/>
        <v>21</v>
      </c>
      <c r="C29" s="6" t="s">
        <v>229</v>
      </c>
      <c r="D29" s="36" t="s">
        <v>208</v>
      </c>
      <c r="E29" s="36"/>
      <c r="F29" s="36"/>
      <c r="G29" s="36"/>
      <c r="H29" s="36"/>
      <c r="I29" s="36"/>
      <c r="J29" s="4">
        <v>70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10">
        <f t="shared" si="2"/>
        <v>10</v>
      </c>
    </row>
    <row r="30" spans="2:17" x14ac:dyDescent="0.25">
      <c r="B30" s="6">
        <f t="shared" si="1"/>
        <v>22</v>
      </c>
      <c r="C30" s="6" t="s">
        <v>230</v>
      </c>
      <c r="D30" s="36" t="s">
        <v>209</v>
      </c>
      <c r="E30" s="36"/>
      <c r="F30" s="36"/>
      <c r="G30" s="36"/>
      <c r="H30" s="36"/>
      <c r="I30" s="36"/>
      <c r="J30" s="4">
        <v>70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10">
        <f t="shared" si="2"/>
        <v>10</v>
      </c>
    </row>
    <row r="31" spans="2:17" x14ac:dyDescent="0.25">
      <c r="B31" s="6">
        <f t="shared" si="1"/>
        <v>23</v>
      </c>
      <c r="C31" s="6" t="s">
        <v>231</v>
      </c>
      <c r="D31" s="36" t="s">
        <v>210</v>
      </c>
      <c r="E31" s="36"/>
      <c r="F31" s="36"/>
      <c r="G31" s="36"/>
      <c r="H31" s="36"/>
      <c r="I31" s="36"/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10">
        <f t="shared" ref="Q31" si="3">SUM(J31:P31)/7</f>
        <v>0</v>
      </c>
    </row>
    <row r="32" spans="2:17" x14ac:dyDescent="0.25">
      <c r="B32" s="6">
        <f t="shared" si="1"/>
        <v>24</v>
      </c>
      <c r="C32" s="6"/>
      <c r="D32" s="36"/>
      <c r="E32" s="36"/>
      <c r="F32" s="36"/>
      <c r="G32" s="36"/>
      <c r="H32" s="36"/>
      <c r="I32" s="36"/>
      <c r="J32" s="4"/>
      <c r="K32" s="4"/>
      <c r="L32" s="4"/>
      <c r="M32" s="4"/>
      <c r="N32" s="4"/>
      <c r="O32" s="4"/>
      <c r="P32" s="4"/>
      <c r="Q32" s="10">
        <f t="shared" si="2"/>
        <v>0</v>
      </c>
    </row>
    <row r="33" spans="2:17" x14ac:dyDescent="0.25">
      <c r="B33" s="6">
        <f t="shared" si="1"/>
        <v>25</v>
      </c>
      <c r="C33" s="6"/>
      <c r="D33" s="36"/>
      <c r="E33" s="36"/>
      <c r="F33" s="36"/>
      <c r="G33" s="36"/>
      <c r="H33" s="36"/>
      <c r="I33" s="36"/>
      <c r="J33" s="4"/>
      <c r="K33" s="4"/>
      <c r="L33" s="4"/>
      <c r="M33" s="4"/>
      <c r="N33" s="4"/>
      <c r="O33" s="4"/>
      <c r="P33" s="4"/>
      <c r="Q33" s="10">
        <f t="shared" si="2"/>
        <v>0</v>
      </c>
    </row>
    <row r="34" spans="2:17" x14ac:dyDescent="0.25">
      <c r="B34" s="6">
        <f t="shared" si="1"/>
        <v>26</v>
      </c>
      <c r="C34" s="6"/>
      <c r="D34" s="36"/>
      <c r="E34" s="36"/>
      <c r="F34" s="36"/>
      <c r="G34" s="36"/>
      <c r="H34" s="36"/>
      <c r="I34" s="36"/>
      <c r="J34" s="4"/>
      <c r="K34" s="4"/>
      <c r="L34" s="4"/>
      <c r="M34" s="4"/>
      <c r="N34" s="4"/>
      <c r="O34" s="4"/>
      <c r="P34" s="4"/>
      <c r="Q34" s="10">
        <f t="shared" si="2"/>
        <v>0</v>
      </c>
    </row>
    <row r="35" spans="2:17" x14ac:dyDescent="0.25">
      <c r="B35" s="6">
        <f t="shared" si="1"/>
        <v>27</v>
      </c>
      <c r="C35" s="6"/>
      <c r="D35" s="36"/>
      <c r="E35" s="36"/>
      <c r="F35" s="36"/>
      <c r="G35" s="36"/>
      <c r="H35" s="36"/>
      <c r="I35" s="36"/>
      <c r="J35" s="4"/>
      <c r="K35" s="4"/>
      <c r="L35" s="4"/>
      <c r="M35" s="4"/>
      <c r="N35" s="4"/>
      <c r="O35" s="4"/>
      <c r="P35" s="4"/>
      <c r="Q35" s="10">
        <f t="shared" si="2"/>
        <v>0</v>
      </c>
    </row>
    <row r="36" spans="2:17" x14ac:dyDescent="0.25">
      <c r="B36" s="6">
        <f t="shared" si="1"/>
        <v>28</v>
      </c>
      <c r="C36" s="6"/>
      <c r="D36" s="36"/>
      <c r="E36" s="36"/>
      <c r="F36" s="36"/>
      <c r="G36" s="36"/>
      <c r="H36" s="36"/>
      <c r="I36" s="36"/>
      <c r="J36" s="4"/>
      <c r="K36" s="4"/>
      <c r="L36" s="4"/>
      <c r="M36" s="4"/>
      <c r="N36" s="4"/>
      <c r="O36" s="4"/>
      <c r="P36" s="4"/>
      <c r="Q36" s="10">
        <f t="shared" si="2"/>
        <v>0</v>
      </c>
    </row>
    <row r="37" spans="2:17" x14ac:dyDescent="0.25">
      <c r="B37" s="6">
        <f t="shared" si="1"/>
        <v>29</v>
      </c>
      <c r="C37" s="6"/>
      <c r="D37" s="36"/>
      <c r="E37" s="36"/>
      <c r="F37" s="36"/>
      <c r="G37" s="36"/>
      <c r="H37" s="36"/>
      <c r="I37" s="36"/>
      <c r="J37" s="4"/>
      <c r="K37" s="4"/>
      <c r="L37" s="4"/>
      <c r="M37" s="4"/>
      <c r="N37" s="4"/>
      <c r="O37" s="4"/>
      <c r="P37" s="4"/>
      <c r="Q37" s="10">
        <f t="shared" si="2"/>
        <v>0</v>
      </c>
    </row>
    <row r="38" spans="2:17" x14ac:dyDescent="0.25">
      <c r="B38" s="6">
        <f t="shared" si="1"/>
        <v>30</v>
      </c>
      <c r="C38" s="6"/>
      <c r="D38" s="36"/>
      <c r="E38" s="36"/>
      <c r="F38" s="36"/>
      <c r="G38" s="36"/>
      <c r="H38" s="36"/>
      <c r="I38" s="36"/>
      <c r="J38" s="4"/>
      <c r="K38" s="4"/>
      <c r="L38" s="4"/>
      <c r="M38" s="4"/>
      <c r="N38" s="4"/>
      <c r="O38" s="4"/>
      <c r="P38" s="4"/>
      <c r="Q38" s="10">
        <f t="shared" si="2"/>
        <v>0</v>
      </c>
    </row>
    <row r="39" spans="2:17" x14ac:dyDescent="0.25">
      <c r="B39" s="6">
        <f t="shared" si="1"/>
        <v>31</v>
      </c>
      <c r="C39" s="6"/>
      <c r="D39" s="36"/>
      <c r="E39" s="36"/>
      <c r="F39" s="36"/>
      <c r="G39" s="36"/>
      <c r="H39" s="36"/>
      <c r="I39" s="36"/>
      <c r="J39" s="4"/>
      <c r="K39" s="4"/>
      <c r="L39" s="4"/>
      <c r="M39" s="4"/>
      <c r="N39" s="4"/>
      <c r="O39" s="4"/>
      <c r="P39" s="4"/>
      <c r="Q39" s="10">
        <f t="shared" si="2"/>
        <v>0</v>
      </c>
    </row>
    <row r="40" spans="2:17" x14ac:dyDescent="0.25">
      <c r="B40" s="6">
        <f t="shared" si="1"/>
        <v>32</v>
      </c>
      <c r="C40" s="6"/>
      <c r="D40" s="36"/>
      <c r="E40" s="36"/>
      <c r="F40" s="36"/>
      <c r="G40" s="36"/>
      <c r="H40" s="36"/>
      <c r="I40" s="36"/>
      <c r="J40" s="4"/>
      <c r="K40" s="4"/>
      <c r="L40" s="4"/>
      <c r="M40" s="4"/>
      <c r="N40" s="4"/>
      <c r="O40" s="4"/>
      <c r="P40" s="4"/>
      <c r="Q40" s="10">
        <f t="shared" si="2"/>
        <v>0</v>
      </c>
    </row>
    <row r="41" spans="2:17" x14ac:dyDescent="0.25">
      <c r="B41" s="6">
        <f t="shared" si="1"/>
        <v>33</v>
      </c>
      <c r="C41" s="6"/>
      <c r="D41" s="36"/>
      <c r="E41" s="36"/>
      <c r="F41" s="36"/>
      <c r="G41" s="36"/>
      <c r="H41" s="36"/>
      <c r="I41" s="36"/>
      <c r="J41" s="4"/>
      <c r="K41" s="4"/>
      <c r="L41" s="4"/>
      <c r="M41" s="4"/>
      <c r="N41" s="4"/>
      <c r="O41" s="4"/>
      <c r="P41" s="4"/>
      <c r="Q41" s="10">
        <f t="shared" si="2"/>
        <v>0</v>
      </c>
    </row>
    <row r="42" spans="2:17" x14ac:dyDescent="0.25">
      <c r="B42" s="6">
        <f t="shared" si="1"/>
        <v>34</v>
      </c>
      <c r="C42" s="6"/>
      <c r="D42" s="36"/>
      <c r="E42" s="36"/>
      <c r="F42" s="36"/>
      <c r="G42" s="36"/>
      <c r="H42" s="36"/>
      <c r="I42" s="36"/>
      <c r="J42" s="4"/>
      <c r="K42" s="4"/>
      <c r="L42" s="4"/>
      <c r="M42" s="4"/>
      <c r="N42" s="4"/>
      <c r="O42" s="4"/>
      <c r="P42" s="4"/>
      <c r="Q42" s="10">
        <f t="shared" si="2"/>
        <v>0</v>
      </c>
    </row>
    <row r="43" spans="2:17" x14ac:dyDescent="0.25">
      <c r="B43" s="6">
        <f t="shared" si="1"/>
        <v>35</v>
      </c>
      <c r="C43" s="6"/>
      <c r="D43" s="36"/>
      <c r="E43" s="36"/>
      <c r="F43" s="36"/>
      <c r="G43" s="36"/>
      <c r="H43" s="36"/>
      <c r="I43" s="36"/>
      <c r="J43" s="4"/>
      <c r="K43" s="4"/>
      <c r="L43" s="4"/>
      <c r="M43" s="4"/>
      <c r="N43" s="4"/>
      <c r="O43" s="4"/>
      <c r="P43" s="4"/>
      <c r="Q43" s="10">
        <f t="shared" si="2"/>
        <v>0</v>
      </c>
    </row>
    <row r="44" spans="2:17" x14ac:dyDescent="0.25">
      <c r="B44" s="6">
        <f t="shared" si="1"/>
        <v>36</v>
      </c>
      <c r="C44" s="6"/>
      <c r="D44" s="36"/>
      <c r="E44" s="36"/>
      <c r="F44" s="36"/>
      <c r="G44" s="36"/>
      <c r="H44" s="36"/>
      <c r="I44" s="36"/>
      <c r="J44" s="4"/>
      <c r="K44" s="4"/>
      <c r="L44" s="4"/>
      <c r="M44" s="4"/>
      <c r="N44" s="4"/>
      <c r="O44" s="4"/>
      <c r="P44" s="4"/>
      <c r="Q44" s="10">
        <f t="shared" si="2"/>
        <v>0</v>
      </c>
    </row>
    <row r="45" spans="2:17" x14ac:dyDescent="0.25">
      <c r="B45" s="6">
        <f t="shared" si="1"/>
        <v>37</v>
      </c>
      <c r="C45" s="7"/>
      <c r="D45" s="36"/>
      <c r="E45" s="36"/>
      <c r="F45" s="36"/>
      <c r="G45" s="36"/>
      <c r="H45" s="36"/>
      <c r="I45" s="36"/>
      <c r="J45" s="4"/>
      <c r="K45" s="4"/>
      <c r="L45" s="4"/>
      <c r="M45" s="4"/>
      <c r="N45" s="4"/>
      <c r="O45" s="4"/>
      <c r="P45" s="4"/>
      <c r="Q45" s="10">
        <f t="shared" si="2"/>
        <v>0</v>
      </c>
    </row>
    <row r="46" spans="2:17" x14ac:dyDescent="0.25">
      <c r="B46" s="6">
        <f t="shared" si="1"/>
        <v>38</v>
      </c>
      <c r="C46" s="7"/>
      <c r="D46" s="36"/>
      <c r="E46" s="36"/>
      <c r="F46" s="36"/>
      <c r="G46" s="36"/>
      <c r="H46" s="36"/>
      <c r="I46" s="36"/>
      <c r="J46" s="4"/>
      <c r="K46" s="4"/>
      <c r="L46" s="4"/>
      <c r="M46" s="4"/>
      <c r="N46" s="4"/>
      <c r="O46" s="4"/>
      <c r="P46" s="4"/>
      <c r="Q46" s="10">
        <f t="shared" si="2"/>
        <v>0</v>
      </c>
    </row>
    <row r="47" spans="2:17" x14ac:dyDescent="0.25">
      <c r="B47" s="6">
        <f t="shared" si="1"/>
        <v>39</v>
      </c>
      <c r="C47" s="7"/>
      <c r="D47" s="36"/>
      <c r="E47" s="36"/>
      <c r="F47" s="36"/>
      <c r="G47" s="36"/>
      <c r="H47" s="36"/>
      <c r="I47" s="36"/>
      <c r="J47" s="4"/>
      <c r="K47" s="4"/>
      <c r="L47" s="4"/>
      <c r="M47" s="4"/>
      <c r="N47" s="4"/>
      <c r="O47" s="4"/>
      <c r="P47" s="4"/>
      <c r="Q47" s="10">
        <f t="shared" si="2"/>
        <v>0</v>
      </c>
    </row>
    <row r="48" spans="2:17" x14ac:dyDescent="0.25">
      <c r="B48" s="6">
        <f t="shared" si="1"/>
        <v>40</v>
      </c>
      <c r="C48" s="7"/>
      <c r="D48" s="36"/>
      <c r="E48" s="36"/>
      <c r="F48" s="36"/>
      <c r="G48" s="36"/>
      <c r="H48" s="36"/>
      <c r="I48" s="36"/>
      <c r="J48" s="4"/>
      <c r="K48" s="4"/>
      <c r="L48" s="4"/>
      <c r="M48" s="4"/>
      <c r="N48" s="4"/>
      <c r="O48" s="4"/>
      <c r="P48" s="4"/>
      <c r="Q48" s="10">
        <f t="shared" si="2"/>
        <v>0</v>
      </c>
    </row>
    <row r="49" spans="2:17" x14ac:dyDescent="0.25">
      <c r="B49" s="6">
        <f t="shared" si="1"/>
        <v>41</v>
      </c>
      <c r="C49" s="7"/>
      <c r="D49" s="36"/>
      <c r="E49" s="36"/>
      <c r="F49" s="36"/>
      <c r="G49" s="36"/>
      <c r="H49" s="36"/>
      <c r="I49" s="36"/>
      <c r="J49" s="4"/>
      <c r="K49" s="4"/>
      <c r="L49" s="4"/>
      <c r="M49" s="4"/>
      <c r="N49" s="4"/>
      <c r="O49" s="4"/>
      <c r="P49" s="4"/>
      <c r="Q49" s="10">
        <f t="shared" si="2"/>
        <v>0</v>
      </c>
    </row>
    <row r="50" spans="2:17" x14ac:dyDescent="0.25">
      <c r="B50" s="6">
        <f t="shared" si="1"/>
        <v>42</v>
      </c>
      <c r="C50" s="7"/>
      <c r="D50" s="36"/>
      <c r="E50" s="36"/>
      <c r="F50" s="36"/>
      <c r="G50" s="36"/>
      <c r="H50" s="36"/>
      <c r="I50" s="36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36"/>
      <c r="E51" s="36"/>
      <c r="F51" s="36"/>
      <c r="G51" s="36"/>
      <c r="H51" s="36"/>
      <c r="I51" s="36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36"/>
      <c r="E52" s="36"/>
      <c r="F52" s="36"/>
      <c r="G52" s="36"/>
      <c r="H52" s="36"/>
      <c r="I52" s="36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37"/>
      <c r="E53" s="34"/>
      <c r="F53" s="34"/>
      <c r="G53" s="34"/>
      <c r="H53" s="34"/>
      <c r="I53" s="38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22"/>
      <c r="D54" s="22"/>
      <c r="E54" s="1"/>
      <c r="H54" s="29" t="s">
        <v>19</v>
      </c>
      <c r="I54" s="29"/>
      <c r="J54" s="11">
        <f>COUNTIF(J9:J53,"&gt;=70")</f>
        <v>16</v>
      </c>
      <c r="K54" s="11">
        <f t="shared" ref="K54:P54" si="4">COUNTIF(K9:K53,"&gt;=70")</f>
        <v>0</v>
      </c>
      <c r="L54" s="11">
        <f t="shared" si="4"/>
        <v>0</v>
      </c>
      <c r="M54" s="11">
        <f t="shared" si="4"/>
        <v>0</v>
      </c>
      <c r="N54" s="11">
        <f t="shared" si="4"/>
        <v>0</v>
      </c>
      <c r="O54" s="11">
        <f t="shared" si="4"/>
        <v>0</v>
      </c>
      <c r="P54" s="11">
        <f t="shared" si="4"/>
        <v>0</v>
      </c>
      <c r="Q54" s="15">
        <f t="shared" ref="Q54" si="5">COUNTIF(Q9:Q48,"&gt;=70")</f>
        <v>0</v>
      </c>
    </row>
    <row r="55" spans="2:17" x14ac:dyDescent="0.25">
      <c r="C55" s="22"/>
      <c r="D55" s="22"/>
      <c r="E55" s="8"/>
      <c r="H55" s="31" t="s">
        <v>20</v>
      </c>
      <c r="I55" s="31"/>
      <c r="J55" s="12">
        <f>COUNTIF(J9:J53,"&lt;70")</f>
        <v>7</v>
      </c>
      <c r="K55" s="12">
        <f t="shared" ref="K55:Q55" si="6">COUNTIF(K9:K53,"&lt;70")</f>
        <v>23</v>
      </c>
      <c r="L55" s="12">
        <f t="shared" si="6"/>
        <v>23</v>
      </c>
      <c r="M55" s="12">
        <f t="shared" si="6"/>
        <v>23</v>
      </c>
      <c r="N55" s="12">
        <f t="shared" si="6"/>
        <v>23</v>
      </c>
      <c r="O55" s="12">
        <f t="shared" si="6"/>
        <v>23</v>
      </c>
      <c r="P55" s="12">
        <f t="shared" si="6"/>
        <v>23</v>
      </c>
      <c r="Q55" s="12">
        <f t="shared" si="6"/>
        <v>45</v>
      </c>
    </row>
    <row r="56" spans="2:17" x14ac:dyDescent="0.25">
      <c r="C56" s="22"/>
      <c r="D56" s="22"/>
      <c r="E56" s="22"/>
      <c r="H56" s="31" t="s">
        <v>21</v>
      </c>
      <c r="I56" s="31"/>
      <c r="J56" s="12">
        <f>COUNT(J9:J53)</f>
        <v>23</v>
      </c>
      <c r="K56" s="12">
        <f t="shared" ref="K56:Q56" si="7">COUNT(K9:K53)</f>
        <v>23</v>
      </c>
      <c r="L56" s="12">
        <f t="shared" si="7"/>
        <v>23</v>
      </c>
      <c r="M56" s="12">
        <f t="shared" si="7"/>
        <v>23</v>
      </c>
      <c r="N56" s="12">
        <f t="shared" si="7"/>
        <v>23</v>
      </c>
      <c r="O56" s="12">
        <f t="shared" si="7"/>
        <v>23</v>
      </c>
      <c r="P56" s="12">
        <f t="shared" si="7"/>
        <v>23</v>
      </c>
      <c r="Q56" s="12">
        <f t="shared" si="7"/>
        <v>45</v>
      </c>
    </row>
    <row r="57" spans="2:17" x14ac:dyDescent="0.25">
      <c r="C57" s="22"/>
      <c r="D57" s="22"/>
      <c r="E57" s="1"/>
      <c r="H57" s="32" t="s">
        <v>16</v>
      </c>
      <c r="I57" s="32"/>
      <c r="J57" s="13">
        <f>J54/J56</f>
        <v>0.69565217391304346</v>
      </c>
      <c r="K57" s="14">
        <f t="shared" ref="K57:Q57" si="8">K54/K56</f>
        <v>0</v>
      </c>
      <c r="L57" s="14">
        <f t="shared" si="8"/>
        <v>0</v>
      </c>
      <c r="M57" s="14">
        <f t="shared" si="8"/>
        <v>0</v>
      </c>
      <c r="N57" s="14">
        <f t="shared" si="8"/>
        <v>0</v>
      </c>
      <c r="O57" s="14">
        <f t="shared" si="8"/>
        <v>0</v>
      </c>
      <c r="P57" s="14">
        <f t="shared" si="8"/>
        <v>0</v>
      </c>
      <c r="Q57" s="14">
        <f t="shared" si="8"/>
        <v>0</v>
      </c>
    </row>
    <row r="58" spans="2:17" x14ac:dyDescent="0.25">
      <c r="C58" s="22"/>
      <c r="D58" s="22"/>
      <c r="E58" s="1"/>
      <c r="H58" s="32" t="s">
        <v>17</v>
      </c>
      <c r="I58" s="32"/>
      <c r="J58" s="13">
        <f>J55/J56</f>
        <v>0.30434782608695654</v>
      </c>
      <c r="K58" s="13">
        <f t="shared" ref="K58:Q58" si="9">K55/K56</f>
        <v>1</v>
      </c>
      <c r="L58" s="14">
        <f t="shared" si="9"/>
        <v>1</v>
      </c>
      <c r="M58" s="14">
        <f t="shared" si="9"/>
        <v>1</v>
      </c>
      <c r="N58" s="14">
        <f t="shared" si="9"/>
        <v>1</v>
      </c>
      <c r="O58" s="14">
        <f t="shared" si="9"/>
        <v>1</v>
      </c>
      <c r="P58" s="14">
        <f t="shared" si="9"/>
        <v>1</v>
      </c>
      <c r="Q58" s="14">
        <f t="shared" si="9"/>
        <v>1</v>
      </c>
    </row>
    <row r="59" spans="2:17" x14ac:dyDescent="0.25">
      <c r="C59" s="22"/>
      <c r="D59" s="22"/>
      <c r="E59" s="8"/>
    </row>
    <row r="60" spans="2:17" x14ac:dyDescent="0.25">
      <c r="C60" s="1"/>
      <c r="D60" s="1"/>
      <c r="E60" s="8"/>
    </row>
    <row r="61" spans="2:17" x14ac:dyDescent="0.25">
      <c r="J61" s="33" t="s">
        <v>26</v>
      </c>
      <c r="K61" s="33"/>
      <c r="L61" s="33"/>
      <c r="M61" s="33"/>
      <c r="N61" s="33"/>
      <c r="O61" s="33"/>
      <c r="P61" s="33"/>
    </row>
    <row r="62" spans="2:17" x14ac:dyDescent="0.25">
      <c r="J62" s="30" t="s">
        <v>18</v>
      </c>
      <c r="K62" s="30"/>
      <c r="L62" s="30"/>
      <c r="M62" s="30"/>
      <c r="N62" s="30"/>
      <c r="O62" s="30"/>
      <c r="P62" s="30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577730-DFCC-406E-8C18-C7CFF03D4191}">
  <dimension ref="B2:X47"/>
  <sheetViews>
    <sheetView zoomScaleNormal="100" workbookViewId="0">
      <selection activeCell="J4" sqref="J4:K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20" width="5.7109375" customWidth="1"/>
    <col min="21" max="21" width="7.85546875" customWidth="1"/>
    <col min="22" max="22" width="8.140625" customWidth="1"/>
    <col min="23" max="24" width="8" customWidth="1"/>
  </cols>
  <sheetData>
    <row r="2" spans="2:24" ht="15.75" x14ac:dyDescent="0.25">
      <c r="B2" s="25" t="s">
        <v>9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"/>
      <c r="R2" s="2"/>
    </row>
    <row r="3" spans="2:24" x14ac:dyDescent="0.25">
      <c r="C3" s="26" t="s">
        <v>8</v>
      </c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1"/>
      <c r="R3" s="1"/>
    </row>
    <row r="4" spans="2:24" x14ac:dyDescent="0.25">
      <c r="C4" t="s">
        <v>0</v>
      </c>
      <c r="D4" s="27" t="s">
        <v>265</v>
      </c>
      <c r="E4" s="27"/>
      <c r="F4" s="27"/>
      <c r="G4" s="27"/>
      <c r="I4" t="s">
        <v>1</v>
      </c>
      <c r="J4" s="21" t="s">
        <v>292</v>
      </c>
      <c r="K4" s="21"/>
      <c r="M4" t="s">
        <v>2</v>
      </c>
      <c r="N4" s="28">
        <v>45620</v>
      </c>
      <c r="O4" s="28"/>
    </row>
    <row r="5" spans="2:24" ht="6.75" customHeight="1" x14ac:dyDescent="0.25">
      <c r="D5" s="5"/>
      <c r="E5" s="5"/>
      <c r="F5" s="5"/>
      <c r="G5" s="5"/>
    </row>
    <row r="6" spans="2:24" x14ac:dyDescent="0.25">
      <c r="C6" t="s">
        <v>3</v>
      </c>
      <c r="D6" s="21" t="s">
        <v>49</v>
      </c>
      <c r="E6" s="21"/>
      <c r="F6" s="21"/>
      <c r="G6" s="21"/>
      <c r="I6" s="22" t="s">
        <v>22</v>
      </c>
      <c r="J6" s="22"/>
      <c r="K6" s="23" t="s">
        <v>25</v>
      </c>
      <c r="L6" s="23"/>
      <c r="M6" s="23"/>
      <c r="N6" s="23"/>
      <c r="O6" s="23"/>
      <c r="P6" s="23"/>
      <c r="U6" s="1"/>
      <c r="V6" s="1"/>
      <c r="W6" s="1"/>
      <c r="X6" s="1"/>
    </row>
    <row r="7" spans="2:24" ht="11.25" customHeight="1" x14ac:dyDescent="0.25"/>
    <row r="8" spans="2:24" x14ac:dyDescent="0.25">
      <c r="B8" s="3" t="s">
        <v>4</v>
      </c>
      <c r="C8" s="3" t="s">
        <v>6</v>
      </c>
      <c r="D8" s="24" t="s">
        <v>5</v>
      </c>
      <c r="E8" s="24"/>
      <c r="F8" s="24"/>
      <c r="G8" s="24"/>
      <c r="H8" s="24"/>
      <c r="I8" s="24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24" x14ac:dyDescent="0.25">
      <c r="B9" s="6">
        <v>1</v>
      </c>
      <c r="C9" s="6" t="s">
        <v>35</v>
      </c>
      <c r="D9" s="36" t="s">
        <v>233</v>
      </c>
      <c r="E9" s="36"/>
      <c r="F9" s="36"/>
      <c r="G9" s="36"/>
      <c r="H9" s="36"/>
      <c r="I9" s="36"/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SUM(J9:P9)/4</f>
        <v>0</v>
      </c>
      <c r="U9" s="1"/>
      <c r="V9" s="1"/>
      <c r="W9" s="1"/>
      <c r="X9" s="1"/>
    </row>
    <row r="10" spans="2:24" x14ac:dyDescent="0.25">
      <c r="B10" s="6">
        <f>B9+1</f>
        <v>2</v>
      </c>
      <c r="C10" s="6" t="s">
        <v>250</v>
      </c>
      <c r="D10" s="36" t="s">
        <v>234</v>
      </c>
      <c r="E10" s="36"/>
      <c r="F10" s="36"/>
      <c r="G10" s="36"/>
      <c r="H10" s="36"/>
      <c r="I10" s="36"/>
      <c r="J10" s="4">
        <v>0</v>
      </c>
      <c r="K10" s="4">
        <v>80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14" si="0">SUM(J10:P10)/4</f>
        <v>20</v>
      </c>
      <c r="U10" s="1"/>
      <c r="V10" s="1"/>
      <c r="W10" s="1"/>
      <c r="X10" s="1"/>
    </row>
    <row r="11" spans="2:24" x14ac:dyDescent="0.25">
      <c r="B11" s="6">
        <f t="shared" ref="B11:B38" si="1">B10+1</f>
        <v>3</v>
      </c>
      <c r="C11" s="6" t="s">
        <v>251</v>
      </c>
      <c r="D11" s="36" t="s">
        <v>235</v>
      </c>
      <c r="E11" s="36"/>
      <c r="F11" s="36"/>
      <c r="G11" s="36"/>
      <c r="H11" s="36"/>
      <c r="I11" s="36"/>
      <c r="J11" s="4">
        <v>80</v>
      </c>
      <c r="K11" s="4">
        <v>70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37.5</v>
      </c>
      <c r="U11" s="1"/>
      <c r="V11" s="1"/>
      <c r="W11" s="1"/>
      <c r="X11" s="1"/>
    </row>
    <row r="12" spans="2:24" x14ac:dyDescent="0.25">
      <c r="B12" s="6">
        <f t="shared" si="1"/>
        <v>4</v>
      </c>
      <c r="C12" s="6" t="s">
        <v>38</v>
      </c>
      <c r="D12" s="36" t="s">
        <v>237</v>
      </c>
      <c r="E12" s="36"/>
      <c r="F12" s="36"/>
      <c r="G12" s="36"/>
      <c r="H12" s="36"/>
      <c r="I12" s="36"/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0</v>
      </c>
      <c r="U12" s="1"/>
      <c r="V12" s="1"/>
      <c r="W12" s="1"/>
      <c r="X12" s="1"/>
    </row>
    <row r="13" spans="2:24" x14ac:dyDescent="0.25">
      <c r="B13" s="6">
        <f t="shared" si="1"/>
        <v>5</v>
      </c>
      <c r="C13" s="6" t="s">
        <v>260</v>
      </c>
      <c r="D13" s="36" t="s">
        <v>238</v>
      </c>
      <c r="E13" s="36"/>
      <c r="F13" s="36"/>
      <c r="G13" s="36"/>
      <c r="H13" s="36"/>
      <c r="I13" s="36"/>
      <c r="J13" s="4">
        <v>90</v>
      </c>
      <c r="K13" s="4">
        <v>70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40</v>
      </c>
      <c r="U13" s="1"/>
      <c r="V13" s="1"/>
      <c r="W13" s="1"/>
      <c r="X13" s="1"/>
    </row>
    <row r="14" spans="2:24" x14ac:dyDescent="0.25">
      <c r="B14" s="6">
        <f t="shared" si="1"/>
        <v>6</v>
      </c>
      <c r="C14" s="6" t="s">
        <v>261</v>
      </c>
      <c r="D14" s="37" t="s">
        <v>236</v>
      </c>
      <c r="E14" s="34"/>
      <c r="F14" s="34"/>
      <c r="G14" s="34"/>
      <c r="H14" s="34"/>
      <c r="I14" s="38"/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0</v>
      </c>
      <c r="U14" s="1"/>
      <c r="V14" s="1"/>
      <c r="W14" s="1"/>
      <c r="X14" s="1"/>
    </row>
    <row r="15" spans="2:24" x14ac:dyDescent="0.25">
      <c r="B15" s="6">
        <f t="shared" si="1"/>
        <v>7</v>
      </c>
      <c r="C15" s="6" t="s">
        <v>262</v>
      </c>
      <c r="D15" s="36" t="s">
        <v>239</v>
      </c>
      <c r="E15" s="36"/>
      <c r="F15" s="36"/>
      <c r="G15" s="36"/>
      <c r="H15" s="36"/>
      <c r="I15" s="36"/>
      <c r="J15" s="4">
        <v>70</v>
      </c>
      <c r="K15" s="4">
        <v>70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ref="Q15:Q38" si="2">SUM(J15:P15)/7</f>
        <v>20</v>
      </c>
    </row>
    <row r="16" spans="2:24" x14ac:dyDescent="0.25">
      <c r="B16" s="6">
        <f t="shared" si="1"/>
        <v>8</v>
      </c>
      <c r="C16" s="6" t="s">
        <v>263</v>
      </c>
      <c r="D16" s="34" t="s">
        <v>240</v>
      </c>
      <c r="E16" s="34"/>
      <c r="F16" s="34"/>
      <c r="G16" s="34"/>
      <c r="H16" s="34"/>
      <c r="I16" s="35"/>
      <c r="J16" s="4">
        <v>80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6">
        <f>SUM(N16:P16)/7</f>
        <v>0</v>
      </c>
    </row>
    <row r="17" spans="2:17" x14ac:dyDescent="0.25">
      <c r="B17" s="6">
        <f t="shared" si="1"/>
        <v>9</v>
      </c>
      <c r="C17" s="6" t="s">
        <v>264</v>
      </c>
      <c r="D17" s="36" t="s">
        <v>152</v>
      </c>
      <c r="E17" s="36"/>
      <c r="F17" s="36"/>
      <c r="G17" s="36"/>
      <c r="H17" s="36"/>
      <c r="I17" s="36"/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2"/>
        <v>0</v>
      </c>
    </row>
    <row r="18" spans="2:17" x14ac:dyDescent="0.25">
      <c r="B18" s="6">
        <f t="shared" si="1"/>
        <v>10</v>
      </c>
      <c r="C18" s="6" t="s">
        <v>252</v>
      </c>
      <c r="D18" s="36" t="s">
        <v>241</v>
      </c>
      <c r="E18" s="36"/>
      <c r="F18" s="36"/>
      <c r="G18" s="36"/>
      <c r="H18" s="36"/>
      <c r="I18" s="36"/>
      <c r="J18" s="4">
        <v>80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2"/>
        <v>11.428571428571429</v>
      </c>
    </row>
    <row r="19" spans="2:17" x14ac:dyDescent="0.25">
      <c r="B19" s="6">
        <f t="shared" si="1"/>
        <v>11</v>
      </c>
      <c r="C19" s="6" t="s">
        <v>37</v>
      </c>
      <c r="D19" s="36" t="s">
        <v>242</v>
      </c>
      <c r="E19" s="36"/>
      <c r="F19" s="36"/>
      <c r="G19" s="36"/>
      <c r="H19" s="36"/>
      <c r="I19" s="36"/>
      <c r="J19" s="4">
        <v>70</v>
      </c>
      <c r="K19" s="4">
        <v>70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2"/>
        <v>20</v>
      </c>
    </row>
    <row r="20" spans="2:17" x14ac:dyDescent="0.25">
      <c r="B20" s="6">
        <f t="shared" si="1"/>
        <v>12</v>
      </c>
      <c r="C20" s="6" t="s">
        <v>253</v>
      </c>
      <c r="D20" s="36" t="s">
        <v>243</v>
      </c>
      <c r="E20" s="36"/>
      <c r="F20" s="36"/>
      <c r="G20" s="36"/>
      <c r="H20" s="36"/>
      <c r="I20" s="36"/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2"/>
        <v>0</v>
      </c>
    </row>
    <row r="21" spans="2:17" x14ac:dyDescent="0.25">
      <c r="B21" s="6">
        <f t="shared" si="1"/>
        <v>13</v>
      </c>
      <c r="C21" s="6" t="s">
        <v>254</v>
      </c>
      <c r="D21" s="36" t="s">
        <v>244</v>
      </c>
      <c r="E21" s="36"/>
      <c r="F21" s="36"/>
      <c r="G21" s="36"/>
      <c r="H21" s="36"/>
      <c r="I21" s="36"/>
      <c r="J21" s="4">
        <v>90</v>
      </c>
      <c r="K21" s="4">
        <v>80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2"/>
        <v>24.285714285714285</v>
      </c>
    </row>
    <row r="22" spans="2:17" x14ac:dyDescent="0.25">
      <c r="B22" s="6">
        <f t="shared" si="1"/>
        <v>14</v>
      </c>
      <c r="C22" s="6" t="s">
        <v>255</v>
      </c>
      <c r="D22" s="36" t="s">
        <v>245</v>
      </c>
      <c r="E22" s="36"/>
      <c r="F22" s="36"/>
      <c r="G22" s="36"/>
      <c r="H22" s="36"/>
      <c r="I22" s="36"/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2"/>
        <v>0</v>
      </c>
    </row>
    <row r="23" spans="2:17" x14ac:dyDescent="0.25">
      <c r="B23" s="6">
        <f t="shared" si="1"/>
        <v>15</v>
      </c>
      <c r="C23" s="6" t="s">
        <v>40</v>
      </c>
      <c r="D23" s="36" t="s">
        <v>31</v>
      </c>
      <c r="E23" s="36"/>
      <c r="F23" s="36"/>
      <c r="G23" s="36"/>
      <c r="H23" s="36"/>
      <c r="I23" s="36"/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2"/>
        <v>0</v>
      </c>
    </row>
    <row r="24" spans="2:17" x14ac:dyDescent="0.25">
      <c r="B24" s="6">
        <f t="shared" si="1"/>
        <v>16</v>
      </c>
      <c r="C24" s="6" t="s">
        <v>256</v>
      </c>
      <c r="D24" s="36" t="s">
        <v>246</v>
      </c>
      <c r="E24" s="36"/>
      <c r="F24" s="36"/>
      <c r="G24" s="36"/>
      <c r="H24" s="36"/>
      <c r="I24" s="36"/>
      <c r="J24" s="4">
        <v>0</v>
      </c>
      <c r="K24" s="4">
        <v>70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2"/>
        <v>10</v>
      </c>
    </row>
    <row r="25" spans="2:17" x14ac:dyDescent="0.25">
      <c r="B25" s="6">
        <f t="shared" si="1"/>
        <v>17</v>
      </c>
      <c r="C25" s="6" t="s">
        <v>257</v>
      </c>
      <c r="D25" s="36" t="s">
        <v>247</v>
      </c>
      <c r="E25" s="36"/>
      <c r="F25" s="36"/>
      <c r="G25" s="36"/>
      <c r="H25" s="36"/>
      <c r="I25" s="36"/>
      <c r="J25" s="4">
        <v>0</v>
      </c>
      <c r="K25" s="4">
        <v>70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2"/>
        <v>10</v>
      </c>
    </row>
    <row r="26" spans="2:17" x14ac:dyDescent="0.25">
      <c r="B26" s="6">
        <f t="shared" si="1"/>
        <v>18</v>
      </c>
      <c r="C26" s="6" t="s">
        <v>44</v>
      </c>
      <c r="D26" s="36" t="s">
        <v>32</v>
      </c>
      <c r="E26" s="36"/>
      <c r="F26" s="36"/>
      <c r="G26" s="36"/>
      <c r="H26" s="36"/>
      <c r="I26" s="36"/>
      <c r="J26" s="4">
        <v>80</v>
      </c>
      <c r="K26" s="4">
        <v>80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2"/>
        <v>22.857142857142858</v>
      </c>
    </row>
    <row r="27" spans="2:17" x14ac:dyDescent="0.25">
      <c r="B27" s="6">
        <f t="shared" si="1"/>
        <v>19</v>
      </c>
      <c r="C27" s="6" t="s">
        <v>173</v>
      </c>
      <c r="D27" s="36" t="s">
        <v>33</v>
      </c>
      <c r="E27" s="36"/>
      <c r="F27" s="36"/>
      <c r="G27" s="36"/>
      <c r="H27" s="36"/>
      <c r="I27" s="36"/>
      <c r="J27" s="4">
        <v>70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10">
        <f t="shared" si="2"/>
        <v>10</v>
      </c>
    </row>
    <row r="28" spans="2:17" x14ac:dyDescent="0.25">
      <c r="B28" s="6">
        <f t="shared" si="1"/>
        <v>20</v>
      </c>
      <c r="C28" s="6" t="s">
        <v>258</v>
      </c>
      <c r="D28" s="36" t="s">
        <v>248</v>
      </c>
      <c r="E28" s="36"/>
      <c r="F28" s="36"/>
      <c r="G28" s="36"/>
      <c r="H28" s="36"/>
      <c r="I28" s="36"/>
      <c r="J28" s="4">
        <v>90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10">
        <f t="shared" si="2"/>
        <v>12.857142857142858</v>
      </c>
    </row>
    <row r="29" spans="2:17" x14ac:dyDescent="0.25">
      <c r="B29" s="6">
        <f t="shared" si="1"/>
        <v>21</v>
      </c>
      <c r="C29" s="6" t="s">
        <v>259</v>
      </c>
      <c r="D29" s="36" t="s">
        <v>249</v>
      </c>
      <c r="E29" s="36"/>
      <c r="F29" s="36"/>
      <c r="G29" s="36"/>
      <c r="H29" s="36"/>
      <c r="I29" s="36"/>
      <c r="J29" s="4">
        <v>90</v>
      </c>
      <c r="K29" s="4">
        <v>74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10">
        <f t="shared" si="2"/>
        <v>23.428571428571427</v>
      </c>
    </row>
    <row r="30" spans="2:17" x14ac:dyDescent="0.25">
      <c r="B30" s="6">
        <f t="shared" si="1"/>
        <v>22</v>
      </c>
      <c r="C30" s="6"/>
      <c r="D30" s="36"/>
      <c r="E30" s="36"/>
      <c r="F30" s="36"/>
      <c r="G30" s="36"/>
      <c r="H30" s="36"/>
      <c r="I30" s="36"/>
      <c r="J30" s="4"/>
      <c r="K30" s="4"/>
      <c r="L30" s="4"/>
      <c r="M30" s="4"/>
      <c r="N30" s="4"/>
      <c r="O30" s="4"/>
      <c r="P30" s="4"/>
      <c r="Q30" s="10">
        <f t="shared" si="2"/>
        <v>0</v>
      </c>
    </row>
    <row r="31" spans="2:17" x14ac:dyDescent="0.25">
      <c r="B31" s="6">
        <f t="shared" si="1"/>
        <v>23</v>
      </c>
      <c r="C31" s="6"/>
      <c r="D31" s="36"/>
      <c r="E31" s="36"/>
      <c r="F31" s="36"/>
      <c r="G31" s="36"/>
      <c r="H31" s="36"/>
      <c r="I31" s="36"/>
      <c r="J31" s="4"/>
      <c r="K31" s="4"/>
      <c r="L31" s="4"/>
      <c r="M31" s="4"/>
      <c r="N31" s="4"/>
      <c r="O31" s="4"/>
      <c r="P31" s="4"/>
      <c r="Q31" s="10">
        <f t="shared" si="2"/>
        <v>0</v>
      </c>
    </row>
    <row r="32" spans="2:17" x14ac:dyDescent="0.25">
      <c r="B32" s="6">
        <f t="shared" si="1"/>
        <v>24</v>
      </c>
      <c r="C32" s="6"/>
      <c r="D32" s="36"/>
      <c r="E32" s="36"/>
      <c r="F32" s="36"/>
      <c r="G32" s="36"/>
      <c r="H32" s="36"/>
      <c r="I32" s="36"/>
      <c r="J32" s="4"/>
      <c r="K32" s="4"/>
      <c r="L32" s="4"/>
      <c r="M32" s="4"/>
      <c r="N32" s="4"/>
      <c r="O32" s="4"/>
      <c r="P32" s="4"/>
      <c r="Q32" s="10">
        <f t="shared" si="2"/>
        <v>0</v>
      </c>
    </row>
    <row r="33" spans="2:17" x14ac:dyDescent="0.25">
      <c r="B33" s="6" t="e">
        <f>#REF!+1</f>
        <v>#REF!</v>
      </c>
      <c r="C33" s="7"/>
      <c r="D33" s="36"/>
      <c r="E33" s="36"/>
      <c r="F33" s="36"/>
      <c r="G33" s="36"/>
      <c r="H33" s="36"/>
      <c r="I33" s="36"/>
      <c r="J33" s="4"/>
      <c r="K33" s="4"/>
      <c r="L33" s="4"/>
      <c r="M33" s="4"/>
      <c r="N33" s="4"/>
      <c r="O33" s="4"/>
      <c r="P33" s="4"/>
      <c r="Q33" s="10">
        <f t="shared" si="2"/>
        <v>0</v>
      </c>
    </row>
    <row r="34" spans="2:17" x14ac:dyDescent="0.25">
      <c r="B34" s="6" t="e">
        <f t="shared" si="1"/>
        <v>#REF!</v>
      </c>
      <c r="C34" s="7"/>
      <c r="D34" s="36"/>
      <c r="E34" s="36"/>
      <c r="F34" s="36"/>
      <c r="G34" s="36"/>
      <c r="H34" s="36"/>
      <c r="I34" s="36"/>
      <c r="J34" s="4"/>
      <c r="K34" s="4"/>
      <c r="L34" s="4"/>
      <c r="M34" s="4"/>
      <c r="N34" s="4"/>
      <c r="O34" s="4"/>
      <c r="P34" s="4"/>
      <c r="Q34" s="10">
        <f t="shared" si="2"/>
        <v>0</v>
      </c>
    </row>
    <row r="35" spans="2:17" x14ac:dyDescent="0.25">
      <c r="B35" s="6" t="e">
        <f t="shared" si="1"/>
        <v>#REF!</v>
      </c>
      <c r="C35" s="7"/>
      <c r="D35" s="36"/>
      <c r="E35" s="36"/>
      <c r="F35" s="36"/>
      <c r="G35" s="36"/>
      <c r="H35" s="36"/>
      <c r="I35" s="36"/>
      <c r="J35" s="4"/>
      <c r="K35" s="4"/>
      <c r="L35" s="4"/>
      <c r="M35" s="4"/>
      <c r="N35" s="4"/>
      <c r="O35" s="4"/>
      <c r="P35" s="4"/>
      <c r="Q35" s="10">
        <f t="shared" si="2"/>
        <v>0</v>
      </c>
    </row>
    <row r="36" spans="2:17" x14ac:dyDescent="0.25">
      <c r="B36" s="6" t="e">
        <f t="shared" si="1"/>
        <v>#REF!</v>
      </c>
      <c r="C36" s="7"/>
      <c r="D36" s="36"/>
      <c r="E36" s="36"/>
      <c r="F36" s="36"/>
      <c r="G36" s="36"/>
      <c r="H36" s="36"/>
      <c r="I36" s="36"/>
      <c r="J36" s="4"/>
      <c r="K36" s="4"/>
      <c r="L36" s="4"/>
      <c r="M36" s="4"/>
      <c r="N36" s="4"/>
      <c r="O36" s="4"/>
      <c r="P36" s="4"/>
      <c r="Q36" s="10">
        <f t="shared" si="2"/>
        <v>0</v>
      </c>
    </row>
    <row r="37" spans="2:17" x14ac:dyDescent="0.25">
      <c r="B37" s="6" t="e">
        <f t="shared" si="1"/>
        <v>#REF!</v>
      </c>
      <c r="C37" s="7"/>
      <c r="D37" s="36"/>
      <c r="E37" s="36"/>
      <c r="F37" s="36"/>
      <c r="G37" s="36"/>
      <c r="H37" s="36"/>
      <c r="I37" s="36"/>
      <c r="J37" s="4"/>
      <c r="K37" s="4"/>
      <c r="L37" s="4"/>
      <c r="M37" s="4"/>
      <c r="N37" s="4"/>
      <c r="O37" s="4"/>
      <c r="P37" s="4"/>
      <c r="Q37" s="10">
        <f t="shared" si="2"/>
        <v>0</v>
      </c>
    </row>
    <row r="38" spans="2:17" x14ac:dyDescent="0.25">
      <c r="B38" s="6" t="e">
        <f t="shared" si="1"/>
        <v>#REF!</v>
      </c>
      <c r="C38" s="3"/>
      <c r="D38" s="37"/>
      <c r="E38" s="34"/>
      <c r="F38" s="34"/>
      <c r="G38" s="34"/>
      <c r="H38" s="34"/>
      <c r="I38" s="38"/>
      <c r="J38" s="3"/>
      <c r="K38" s="3"/>
      <c r="L38" s="3"/>
      <c r="M38" s="3"/>
      <c r="N38" s="3"/>
      <c r="O38" s="3"/>
      <c r="P38" s="3"/>
      <c r="Q38" s="10">
        <f t="shared" si="2"/>
        <v>0</v>
      </c>
    </row>
    <row r="39" spans="2:17" x14ac:dyDescent="0.25">
      <c r="C39" s="22"/>
      <c r="D39" s="22"/>
      <c r="E39" s="1"/>
      <c r="H39" s="29" t="s">
        <v>19</v>
      </c>
      <c r="I39" s="29"/>
      <c r="J39" s="11">
        <f t="shared" ref="J39:P39" si="3">COUNTIF(J9:J38,"&gt;=70")</f>
        <v>11</v>
      </c>
      <c r="K39" s="11">
        <f t="shared" si="3"/>
        <v>10</v>
      </c>
      <c r="L39" s="11">
        <f t="shared" si="3"/>
        <v>0</v>
      </c>
      <c r="M39" s="11">
        <f t="shared" si="3"/>
        <v>0</v>
      </c>
      <c r="N39" s="11">
        <f t="shared" si="3"/>
        <v>0</v>
      </c>
      <c r="O39" s="11">
        <f t="shared" si="3"/>
        <v>0</v>
      </c>
      <c r="P39" s="11">
        <f t="shared" si="3"/>
        <v>0</v>
      </c>
      <c r="Q39" s="15">
        <f>COUNTIF(Q9:Q33,"&gt;=70")</f>
        <v>0</v>
      </c>
    </row>
    <row r="40" spans="2:17" x14ac:dyDescent="0.25">
      <c r="C40" s="22"/>
      <c r="D40" s="22"/>
      <c r="E40" s="8"/>
      <c r="H40" s="31" t="s">
        <v>20</v>
      </c>
      <c r="I40" s="31"/>
      <c r="J40" s="12">
        <f t="shared" ref="J40:Q40" si="4">COUNTIF(J9:J38,"&lt;70")</f>
        <v>10</v>
      </c>
      <c r="K40" s="12">
        <f t="shared" si="4"/>
        <v>11</v>
      </c>
      <c r="L40" s="12">
        <f t="shared" si="4"/>
        <v>21</v>
      </c>
      <c r="M40" s="12">
        <f t="shared" si="4"/>
        <v>21</v>
      </c>
      <c r="N40" s="12">
        <f t="shared" si="4"/>
        <v>21</v>
      </c>
      <c r="O40" s="12">
        <f t="shared" si="4"/>
        <v>21</v>
      </c>
      <c r="P40" s="12">
        <f t="shared" si="4"/>
        <v>21</v>
      </c>
      <c r="Q40" s="12">
        <f t="shared" si="4"/>
        <v>30</v>
      </c>
    </row>
    <row r="41" spans="2:17" x14ac:dyDescent="0.25">
      <c r="C41" s="22"/>
      <c r="D41" s="22"/>
      <c r="E41" s="22"/>
      <c r="H41" s="31" t="s">
        <v>21</v>
      </c>
      <c r="I41" s="31"/>
      <c r="J41" s="12">
        <f t="shared" ref="J41:Q41" si="5">COUNT(J9:J38)</f>
        <v>21</v>
      </c>
      <c r="K41" s="12">
        <f t="shared" si="5"/>
        <v>21</v>
      </c>
      <c r="L41" s="12">
        <f t="shared" si="5"/>
        <v>21</v>
      </c>
      <c r="M41" s="12">
        <f t="shared" si="5"/>
        <v>21</v>
      </c>
      <c r="N41" s="12">
        <f t="shared" si="5"/>
        <v>21</v>
      </c>
      <c r="O41" s="12">
        <f t="shared" si="5"/>
        <v>21</v>
      </c>
      <c r="P41" s="12">
        <f t="shared" si="5"/>
        <v>21</v>
      </c>
      <c r="Q41" s="12">
        <f t="shared" si="5"/>
        <v>30</v>
      </c>
    </row>
    <row r="42" spans="2:17" x14ac:dyDescent="0.25">
      <c r="C42" s="22"/>
      <c r="D42" s="22"/>
      <c r="E42" s="1"/>
      <c r="H42" s="32" t="s">
        <v>16</v>
      </c>
      <c r="I42" s="32"/>
      <c r="J42" s="13">
        <f>J39/J41</f>
        <v>0.52380952380952384</v>
      </c>
      <c r="K42" s="14">
        <f t="shared" ref="K42:Q42" si="6">K39/K41</f>
        <v>0.47619047619047616</v>
      </c>
      <c r="L42" s="14">
        <f t="shared" si="6"/>
        <v>0</v>
      </c>
      <c r="M42" s="14">
        <f t="shared" si="6"/>
        <v>0</v>
      </c>
      <c r="N42" s="14">
        <f t="shared" si="6"/>
        <v>0</v>
      </c>
      <c r="O42" s="14">
        <f t="shared" si="6"/>
        <v>0</v>
      </c>
      <c r="P42" s="14">
        <f t="shared" si="6"/>
        <v>0</v>
      </c>
      <c r="Q42" s="14">
        <f t="shared" si="6"/>
        <v>0</v>
      </c>
    </row>
    <row r="43" spans="2:17" x14ac:dyDescent="0.25">
      <c r="C43" s="22"/>
      <c r="D43" s="22"/>
      <c r="E43" s="1"/>
      <c r="H43" s="32" t="s">
        <v>17</v>
      </c>
      <c r="I43" s="32"/>
      <c r="J43" s="13">
        <f>J40/J41</f>
        <v>0.47619047619047616</v>
      </c>
      <c r="K43" s="13">
        <f t="shared" ref="K43:Q43" si="7">K40/K41</f>
        <v>0.52380952380952384</v>
      </c>
      <c r="L43" s="14">
        <f t="shared" si="7"/>
        <v>1</v>
      </c>
      <c r="M43" s="14">
        <f t="shared" si="7"/>
        <v>1</v>
      </c>
      <c r="N43" s="14">
        <f t="shared" si="7"/>
        <v>1</v>
      </c>
      <c r="O43" s="14">
        <f t="shared" si="7"/>
        <v>1</v>
      </c>
      <c r="P43" s="14">
        <f t="shared" si="7"/>
        <v>1</v>
      </c>
      <c r="Q43" s="14">
        <f t="shared" si="7"/>
        <v>1</v>
      </c>
    </row>
    <row r="44" spans="2:17" x14ac:dyDescent="0.25">
      <c r="C44" s="22"/>
      <c r="D44" s="22"/>
      <c r="E44" s="8"/>
    </row>
    <row r="45" spans="2:17" x14ac:dyDescent="0.25">
      <c r="C45" s="1"/>
      <c r="D45" s="1"/>
      <c r="E45" s="8"/>
    </row>
    <row r="46" spans="2:17" x14ac:dyDescent="0.25">
      <c r="J46" s="33" t="s">
        <v>26</v>
      </c>
      <c r="K46" s="33"/>
      <c r="L46" s="33"/>
      <c r="M46" s="33"/>
      <c r="N46" s="33"/>
      <c r="O46" s="33"/>
      <c r="P46" s="33"/>
    </row>
    <row r="47" spans="2:17" x14ac:dyDescent="0.25">
      <c r="J47" s="30" t="s">
        <v>18</v>
      </c>
      <c r="K47" s="30"/>
      <c r="L47" s="30"/>
      <c r="M47" s="30"/>
      <c r="N47" s="30"/>
      <c r="O47" s="30"/>
      <c r="P47" s="30"/>
    </row>
  </sheetData>
  <mergeCells count="52">
    <mergeCell ref="C43:D43"/>
    <mergeCell ref="H43:I43"/>
    <mergeCell ref="C44:D44"/>
    <mergeCell ref="J46:P46"/>
    <mergeCell ref="J47:P47"/>
    <mergeCell ref="C40:D40"/>
    <mergeCell ref="H40:I40"/>
    <mergeCell ref="C41:E41"/>
    <mergeCell ref="H41:I41"/>
    <mergeCell ref="C42:D42"/>
    <mergeCell ref="H42:I42"/>
    <mergeCell ref="D35:I35"/>
    <mergeCell ref="D36:I36"/>
    <mergeCell ref="D37:I37"/>
    <mergeCell ref="D38:I38"/>
    <mergeCell ref="C39:D39"/>
    <mergeCell ref="H39:I39"/>
    <mergeCell ref="D33:I33"/>
    <mergeCell ref="D34:I34"/>
    <mergeCell ref="D32:I32"/>
    <mergeCell ref="D26:I26"/>
    <mergeCell ref="D27:I27"/>
    <mergeCell ref="D28:I28"/>
    <mergeCell ref="D29:I29"/>
    <mergeCell ref="D30:I30"/>
    <mergeCell ref="D31:I31"/>
    <mergeCell ref="D25:I25"/>
    <mergeCell ref="D13:I13"/>
    <mergeCell ref="D15:I15"/>
    <mergeCell ref="D16:I16"/>
    <mergeCell ref="D17:I17"/>
    <mergeCell ref="D18:I18"/>
    <mergeCell ref="D19:I19"/>
    <mergeCell ref="D14:I14"/>
    <mergeCell ref="D20:I20"/>
    <mergeCell ref="D21:I21"/>
    <mergeCell ref="D22:I22"/>
    <mergeCell ref="D23:I23"/>
    <mergeCell ref="D24:I24"/>
    <mergeCell ref="D8:I8"/>
    <mergeCell ref="D9:I9"/>
    <mergeCell ref="D10:I10"/>
    <mergeCell ref="D11:I11"/>
    <mergeCell ref="D12:I12"/>
    <mergeCell ref="D6:G6"/>
    <mergeCell ref="I6:J6"/>
    <mergeCell ref="K6:P6"/>
    <mergeCell ref="B2:P2"/>
    <mergeCell ref="C3:P3"/>
    <mergeCell ref="D4:G4"/>
    <mergeCell ref="J4:K4"/>
    <mergeCell ref="N4:O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Z40"/>
  <sheetViews>
    <sheetView zoomScaleNormal="100" workbookViewId="0">
      <selection activeCell="N4" sqref="N4:O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  <col min="20" max="20" width="8.5703125" customWidth="1"/>
    <col min="21" max="21" width="6.85546875" customWidth="1"/>
    <col min="22" max="22" width="5.7109375" customWidth="1"/>
    <col min="23" max="23" width="7.85546875" customWidth="1"/>
    <col min="24" max="24" width="6" customWidth="1"/>
    <col min="25" max="25" width="7.5703125" customWidth="1"/>
    <col min="26" max="26" width="8" customWidth="1"/>
  </cols>
  <sheetData>
    <row r="2" spans="2:26" ht="15.75" x14ac:dyDescent="0.25">
      <c r="B2" s="25" t="s">
        <v>9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"/>
      <c r="R2" s="2"/>
    </row>
    <row r="3" spans="2:26" x14ac:dyDescent="0.25">
      <c r="C3" s="26" t="s">
        <v>8</v>
      </c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1"/>
      <c r="R3" s="1"/>
    </row>
    <row r="4" spans="2:26" x14ac:dyDescent="0.25">
      <c r="C4" t="s">
        <v>0</v>
      </c>
      <c r="D4" s="27" t="s">
        <v>266</v>
      </c>
      <c r="E4" s="27"/>
      <c r="F4" s="27"/>
      <c r="G4" s="27"/>
      <c r="I4" t="s">
        <v>1</v>
      </c>
      <c r="J4" s="21" t="s">
        <v>293</v>
      </c>
      <c r="K4" s="21"/>
      <c r="M4" t="s">
        <v>2</v>
      </c>
      <c r="N4" s="28">
        <v>45620</v>
      </c>
      <c r="O4" s="28"/>
    </row>
    <row r="5" spans="2:26" ht="6.75" customHeight="1" x14ac:dyDescent="0.25">
      <c r="D5" s="5"/>
      <c r="E5" s="5"/>
      <c r="F5" s="5"/>
      <c r="G5" s="5"/>
    </row>
    <row r="6" spans="2:26" x14ac:dyDescent="0.25">
      <c r="C6" t="s">
        <v>3</v>
      </c>
      <c r="D6" s="21" t="s">
        <v>49</v>
      </c>
      <c r="E6" s="21"/>
      <c r="F6" s="21"/>
      <c r="G6" s="21"/>
      <c r="I6" s="22" t="s">
        <v>22</v>
      </c>
      <c r="J6" s="22"/>
      <c r="K6" s="23" t="s">
        <v>25</v>
      </c>
      <c r="L6" s="23"/>
      <c r="M6" s="23"/>
      <c r="N6" s="23"/>
      <c r="O6" s="23"/>
      <c r="P6" s="23"/>
    </row>
    <row r="7" spans="2:26" ht="11.25" customHeight="1" x14ac:dyDescent="0.25">
      <c r="V7">
        <v>1</v>
      </c>
      <c r="W7">
        <v>2</v>
      </c>
      <c r="X7">
        <v>3</v>
      </c>
      <c r="Y7">
        <v>4</v>
      </c>
      <c r="Z7">
        <v>5</v>
      </c>
    </row>
    <row r="8" spans="2:26" x14ac:dyDescent="0.25">
      <c r="B8" s="3" t="s">
        <v>4</v>
      </c>
      <c r="C8" s="3" t="s">
        <v>6</v>
      </c>
      <c r="D8" s="24" t="s">
        <v>5</v>
      </c>
      <c r="E8" s="24"/>
      <c r="F8" s="24"/>
      <c r="G8" s="24"/>
      <c r="H8" s="24"/>
      <c r="I8" s="24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26" x14ac:dyDescent="0.25">
      <c r="B9" s="6">
        <v>1</v>
      </c>
      <c r="C9" s="6" t="s">
        <v>281</v>
      </c>
      <c r="D9" s="36" t="s">
        <v>267</v>
      </c>
      <c r="E9" s="36"/>
      <c r="F9" s="36"/>
      <c r="G9" s="36"/>
      <c r="H9" s="36"/>
      <c r="I9" s="36"/>
      <c r="J9" s="4">
        <v>84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SUM(J9:P9)/5</f>
        <v>16.8</v>
      </c>
    </row>
    <row r="10" spans="2:26" x14ac:dyDescent="0.25">
      <c r="B10" s="6">
        <f>B9+1</f>
        <v>2</v>
      </c>
      <c r="C10" s="6" t="s">
        <v>251</v>
      </c>
      <c r="D10" s="36" t="s">
        <v>235</v>
      </c>
      <c r="E10" s="36"/>
      <c r="F10" s="36"/>
      <c r="G10" s="36"/>
      <c r="H10" s="36"/>
      <c r="I10" s="36"/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31" si="0">SUM(J10:P10)/5</f>
        <v>0</v>
      </c>
    </row>
    <row r="11" spans="2:26" x14ac:dyDescent="0.25">
      <c r="B11" s="6">
        <f t="shared" ref="B11:B31" si="1">B10+1</f>
        <v>3</v>
      </c>
      <c r="C11" s="6" t="s">
        <v>38</v>
      </c>
      <c r="D11" s="36" t="s">
        <v>28</v>
      </c>
      <c r="E11" s="36"/>
      <c r="F11" s="36"/>
      <c r="G11" s="36"/>
      <c r="H11" s="36"/>
      <c r="I11" s="36"/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0</v>
      </c>
    </row>
    <row r="12" spans="2:26" x14ac:dyDescent="0.25">
      <c r="B12" s="6">
        <f t="shared" si="1"/>
        <v>4</v>
      </c>
      <c r="C12" s="6" t="s">
        <v>260</v>
      </c>
      <c r="D12" s="36" t="s">
        <v>238</v>
      </c>
      <c r="E12" s="36"/>
      <c r="F12" s="36"/>
      <c r="G12" s="36"/>
      <c r="H12" s="36"/>
      <c r="I12" s="36"/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0</v>
      </c>
    </row>
    <row r="13" spans="2:26" x14ac:dyDescent="0.25">
      <c r="B13" s="6">
        <f t="shared" si="1"/>
        <v>5</v>
      </c>
      <c r="C13" s="6" t="s">
        <v>282</v>
      </c>
      <c r="D13" s="36" t="s">
        <v>268</v>
      </c>
      <c r="E13" s="36"/>
      <c r="F13" s="36"/>
      <c r="G13" s="36"/>
      <c r="H13" s="36"/>
      <c r="I13" s="36"/>
      <c r="J13" s="4">
        <v>88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17.600000000000001</v>
      </c>
    </row>
    <row r="14" spans="2:26" x14ac:dyDescent="0.25">
      <c r="B14" s="6">
        <f t="shared" si="1"/>
        <v>6</v>
      </c>
      <c r="C14" s="6" t="s">
        <v>36</v>
      </c>
      <c r="D14" s="36" t="s">
        <v>29</v>
      </c>
      <c r="E14" s="36"/>
      <c r="F14" s="36"/>
      <c r="G14" s="36"/>
      <c r="H14" s="36"/>
      <c r="I14" s="36"/>
      <c r="J14" s="4">
        <v>75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15</v>
      </c>
    </row>
    <row r="15" spans="2:26" x14ac:dyDescent="0.25">
      <c r="B15" s="6">
        <f t="shared" si="1"/>
        <v>7</v>
      </c>
      <c r="C15" s="6" t="s">
        <v>283</v>
      </c>
      <c r="D15" s="36" t="s">
        <v>269</v>
      </c>
      <c r="E15" s="36"/>
      <c r="F15" s="36"/>
      <c r="G15" s="36"/>
      <c r="H15" s="36"/>
      <c r="I15" s="36"/>
      <c r="J15" s="4">
        <v>73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14.6</v>
      </c>
    </row>
    <row r="16" spans="2:26" x14ac:dyDescent="0.25">
      <c r="B16" s="6">
        <f t="shared" si="1"/>
        <v>8</v>
      </c>
      <c r="C16" s="6" t="s">
        <v>263</v>
      </c>
      <c r="D16" s="36" t="s">
        <v>270</v>
      </c>
      <c r="E16" s="36"/>
      <c r="F16" s="36"/>
      <c r="G16" s="36"/>
      <c r="H16" s="36"/>
      <c r="I16" s="36"/>
      <c r="J16" s="4">
        <v>70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14</v>
      </c>
    </row>
    <row r="17" spans="2:17" x14ac:dyDescent="0.25">
      <c r="B17" s="6">
        <f t="shared" si="1"/>
        <v>9</v>
      </c>
      <c r="C17" s="6" t="s">
        <v>254</v>
      </c>
      <c r="D17" s="36" t="s">
        <v>30</v>
      </c>
      <c r="E17" s="36"/>
      <c r="F17" s="36"/>
      <c r="G17" s="36"/>
      <c r="H17" s="36"/>
      <c r="I17" s="36"/>
      <c r="J17" s="4">
        <v>82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16.399999999999999</v>
      </c>
    </row>
    <row r="18" spans="2:17" x14ac:dyDescent="0.25">
      <c r="B18" s="6">
        <f t="shared" si="1"/>
        <v>10</v>
      </c>
      <c r="C18" s="6" t="s">
        <v>39</v>
      </c>
      <c r="D18" s="36" t="s">
        <v>271</v>
      </c>
      <c r="E18" s="36"/>
      <c r="F18" s="36"/>
      <c r="G18" s="36"/>
      <c r="H18" s="36"/>
      <c r="I18" s="36"/>
      <c r="J18" s="4">
        <v>73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14.6</v>
      </c>
    </row>
    <row r="19" spans="2:17" x14ac:dyDescent="0.25">
      <c r="B19" s="6">
        <f t="shared" si="1"/>
        <v>11</v>
      </c>
      <c r="C19" s="6" t="s">
        <v>256</v>
      </c>
      <c r="D19" s="36" t="s">
        <v>246</v>
      </c>
      <c r="E19" s="36"/>
      <c r="F19" s="36"/>
      <c r="G19" s="36"/>
      <c r="H19" s="36"/>
      <c r="I19" s="36"/>
      <c r="J19" s="4">
        <v>76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15.2</v>
      </c>
    </row>
    <row r="20" spans="2:17" x14ac:dyDescent="0.25">
      <c r="B20" s="6">
        <f t="shared" si="1"/>
        <v>12</v>
      </c>
      <c r="C20" s="6" t="s">
        <v>41</v>
      </c>
      <c r="D20" s="36" t="s">
        <v>272</v>
      </c>
      <c r="E20" s="36"/>
      <c r="F20" s="36"/>
      <c r="G20" s="36"/>
      <c r="H20" s="36"/>
      <c r="I20" s="36"/>
      <c r="J20" s="4">
        <v>80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16</v>
      </c>
    </row>
    <row r="21" spans="2:17" x14ac:dyDescent="0.25">
      <c r="B21" s="6">
        <f t="shared" si="1"/>
        <v>13</v>
      </c>
      <c r="C21" s="6" t="s">
        <v>42</v>
      </c>
      <c r="D21" s="36" t="s">
        <v>273</v>
      </c>
      <c r="E21" s="36"/>
      <c r="F21" s="36"/>
      <c r="G21" s="36"/>
      <c r="H21" s="36"/>
      <c r="I21" s="36"/>
      <c r="J21" s="4">
        <v>80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16</v>
      </c>
    </row>
    <row r="22" spans="2:17" x14ac:dyDescent="0.25">
      <c r="B22" s="6">
        <f t="shared" si="1"/>
        <v>14</v>
      </c>
      <c r="C22" s="6" t="s">
        <v>43</v>
      </c>
      <c r="D22" s="36" t="s">
        <v>274</v>
      </c>
      <c r="E22" s="36"/>
      <c r="F22" s="36"/>
      <c r="G22" s="36"/>
      <c r="H22" s="36"/>
      <c r="I22" s="36"/>
      <c r="J22" s="4">
        <v>75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15</v>
      </c>
    </row>
    <row r="23" spans="2:17" x14ac:dyDescent="0.25">
      <c r="B23" s="6">
        <f t="shared" si="1"/>
        <v>15</v>
      </c>
      <c r="C23" s="6" t="s">
        <v>284</v>
      </c>
      <c r="D23" s="36" t="s">
        <v>275</v>
      </c>
      <c r="E23" s="36"/>
      <c r="F23" s="36"/>
      <c r="G23" s="36"/>
      <c r="H23" s="36"/>
      <c r="I23" s="36"/>
      <c r="J23" s="4">
        <v>88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17.600000000000001</v>
      </c>
    </row>
    <row r="24" spans="2:17" x14ac:dyDescent="0.25">
      <c r="B24" s="6">
        <f t="shared" si="1"/>
        <v>16</v>
      </c>
      <c r="C24" s="6" t="s">
        <v>44</v>
      </c>
      <c r="D24" s="36" t="s">
        <v>276</v>
      </c>
      <c r="E24" s="36"/>
      <c r="F24" s="36"/>
      <c r="G24" s="36"/>
      <c r="H24" s="36"/>
      <c r="I24" s="36"/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0</v>
      </c>
    </row>
    <row r="25" spans="2:17" x14ac:dyDescent="0.25">
      <c r="B25" s="6">
        <f t="shared" si="1"/>
        <v>17</v>
      </c>
      <c r="C25" s="6" t="s">
        <v>285</v>
      </c>
      <c r="D25" s="36" t="s">
        <v>277</v>
      </c>
      <c r="E25" s="36"/>
      <c r="F25" s="36"/>
      <c r="G25" s="36"/>
      <c r="H25" s="36"/>
      <c r="I25" s="36"/>
      <c r="J25" s="4">
        <v>75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15</v>
      </c>
    </row>
    <row r="26" spans="2:17" x14ac:dyDescent="0.25">
      <c r="B26" s="6">
        <f t="shared" si="1"/>
        <v>18</v>
      </c>
      <c r="C26" s="6" t="s">
        <v>286</v>
      </c>
      <c r="D26" s="36" t="s">
        <v>278</v>
      </c>
      <c r="E26" s="36"/>
      <c r="F26" s="36"/>
      <c r="G26" s="36"/>
      <c r="H26" s="36"/>
      <c r="I26" s="36"/>
      <c r="J26" s="4">
        <v>79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15.8</v>
      </c>
    </row>
    <row r="27" spans="2:17" x14ac:dyDescent="0.25">
      <c r="B27" s="6">
        <f t="shared" si="1"/>
        <v>19</v>
      </c>
      <c r="C27" s="6" t="s">
        <v>258</v>
      </c>
      <c r="D27" s="36" t="s">
        <v>248</v>
      </c>
      <c r="E27" s="36"/>
      <c r="F27" s="36"/>
      <c r="G27" s="36"/>
      <c r="H27" s="36"/>
      <c r="I27" s="36"/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10">
        <f t="shared" si="0"/>
        <v>0</v>
      </c>
    </row>
    <row r="28" spans="2:17" x14ac:dyDescent="0.25">
      <c r="B28" s="6">
        <f t="shared" si="1"/>
        <v>20</v>
      </c>
      <c r="C28" s="6" t="s">
        <v>287</v>
      </c>
      <c r="D28" s="36" t="s">
        <v>279</v>
      </c>
      <c r="E28" s="36"/>
      <c r="F28" s="36"/>
      <c r="G28" s="36"/>
      <c r="H28" s="36"/>
      <c r="I28" s="36"/>
      <c r="J28" s="4">
        <v>94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10">
        <f t="shared" si="0"/>
        <v>18.8</v>
      </c>
    </row>
    <row r="29" spans="2:17" x14ac:dyDescent="0.25">
      <c r="B29" s="6">
        <f t="shared" si="1"/>
        <v>21</v>
      </c>
      <c r="C29" s="6" t="s">
        <v>45</v>
      </c>
      <c r="D29" s="36" t="s">
        <v>34</v>
      </c>
      <c r="E29" s="36"/>
      <c r="F29" s="36"/>
      <c r="G29" s="36"/>
      <c r="H29" s="36"/>
      <c r="I29" s="36"/>
      <c r="J29" s="4">
        <v>75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10">
        <f t="shared" si="0"/>
        <v>15</v>
      </c>
    </row>
    <row r="30" spans="2:17" x14ac:dyDescent="0.25">
      <c r="B30" s="6">
        <f t="shared" si="1"/>
        <v>22</v>
      </c>
      <c r="C30" s="6" t="s">
        <v>288</v>
      </c>
      <c r="D30" s="36" t="s">
        <v>280</v>
      </c>
      <c r="E30" s="36"/>
      <c r="F30" s="36"/>
      <c r="G30" s="36"/>
      <c r="H30" s="36"/>
      <c r="I30" s="36"/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10">
        <f t="shared" si="0"/>
        <v>0</v>
      </c>
    </row>
    <row r="31" spans="2:17" x14ac:dyDescent="0.25">
      <c r="B31" s="6">
        <f t="shared" si="1"/>
        <v>23</v>
      </c>
      <c r="C31" s="6"/>
      <c r="D31" s="18"/>
      <c r="E31" s="19"/>
      <c r="F31" s="19"/>
      <c r="G31" s="19"/>
      <c r="H31" s="19"/>
      <c r="I31" s="20"/>
      <c r="J31" s="4"/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10">
        <f t="shared" si="0"/>
        <v>0</v>
      </c>
    </row>
    <row r="32" spans="2:17" x14ac:dyDescent="0.25">
      <c r="C32" s="22"/>
      <c r="D32" s="22"/>
      <c r="E32" s="1"/>
      <c r="H32" s="29" t="s">
        <v>19</v>
      </c>
      <c r="I32" s="29"/>
      <c r="J32" s="11">
        <f t="shared" ref="J32:Q32" si="2">COUNTIF(J9:J31,"&gt;=70")</f>
        <v>16</v>
      </c>
      <c r="K32" s="11">
        <f t="shared" si="2"/>
        <v>0</v>
      </c>
      <c r="L32" s="11">
        <f t="shared" si="2"/>
        <v>0</v>
      </c>
      <c r="M32" s="11">
        <f t="shared" si="2"/>
        <v>0</v>
      </c>
      <c r="N32" s="11">
        <f t="shared" si="2"/>
        <v>0</v>
      </c>
      <c r="O32" s="11">
        <f t="shared" si="2"/>
        <v>0</v>
      </c>
      <c r="P32" s="11">
        <f t="shared" si="2"/>
        <v>0</v>
      </c>
      <c r="Q32" s="15">
        <f t="shared" si="2"/>
        <v>0</v>
      </c>
    </row>
    <row r="33" spans="3:17" x14ac:dyDescent="0.25">
      <c r="C33" s="22"/>
      <c r="D33" s="22"/>
      <c r="E33" s="8"/>
      <c r="H33" s="31" t="s">
        <v>20</v>
      </c>
      <c r="I33" s="31"/>
      <c r="J33" s="12">
        <f t="shared" ref="J33:P33" si="3">COUNTIF(J9:J31,"&lt;70")</f>
        <v>6</v>
      </c>
      <c r="K33" s="12">
        <f t="shared" si="3"/>
        <v>23</v>
      </c>
      <c r="L33" s="12">
        <f t="shared" si="3"/>
        <v>23</v>
      </c>
      <c r="M33" s="12">
        <f t="shared" si="3"/>
        <v>23</v>
      </c>
      <c r="N33" s="12">
        <f t="shared" si="3"/>
        <v>23</v>
      </c>
      <c r="O33" s="12">
        <f t="shared" si="3"/>
        <v>23</v>
      </c>
      <c r="P33" s="12">
        <f t="shared" si="3"/>
        <v>23</v>
      </c>
      <c r="Q33" s="12">
        <f>COUNTIF(Q9:Q30,"&lt;70")</f>
        <v>22</v>
      </c>
    </row>
    <row r="34" spans="3:17" x14ac:dyDescent="0.25">
      <c r="C34" s="22"/>
      <c r="D34" s="22"/>
      <c r="E34" s="22"/>
      <c r="H34" s="31" t="s">
        <v>21</v>
      </c>
      <c r="I34" s="31"/>
      <c r="J34" s="12">
        <f t="shared" ref="J34:P34" si="4">COUNT(J9:J31)</f>
        <v>22</v>
      </c>
      <c r="K34" s="12">
        <f t="shared" si="4"/>
        <v>23</v>
      </c>
      <c r="L34" s="12">
        <f t="shared" si="4"/>
        <v>23</v>
      </c>
      <c r="M34" s="12">
        <f t="shared" si="4"/>
        <v>23</v>
      </c>
      <c r="N34" s="12">
        <f t="shared" si="4"/>
        <v>23</v>
      </c>
      <c r="O34" s="12">
        <f t="shared" si="4"/>
        <v>23</v>
      </c>
      <c r="P34" s="12">
        <f t="shared" si="4"/>
        <v>23</v>
      </c>
      <c r="Q34" s="12">
        <f>COUNT(Q9:Q30)</f>
        <v>22</v>
      </c>
    </row>
    <row r="35" spans="3:17" x14ac:dyDescent="0.25">
      <c r="C35" s="22"/>
      <c r="D35" s="22"/>
      <c r="E35" s="1"/>
      <c r="H35" s="32" t="s">
        <v>16</v>
      </c>
      <c r="I35" s="32"/>
      <c r="J35" s="13">
        <f>J32/J34</f>
        <v>0.72727272727272729</v>
      </c>
      <c r="K35" s="14">
        <f t="shared" ref="K35:Q35" si="5">K32/K34</f>
        <v>0</v>
      </c>
      <c r="L35" s="14">
        <f t="shared" si="5"/>
        <v>0</v>
      </c>
      <c r="M35" s="14">
        <f t="shared" si="5"/>
        <v>0</v>
      </c>
      <c r="N35" s="14">
        <f t="shared" si="5"/>
        <v>0</v>
      </c>
      <c r="O35" s="14">
        <f t="shared" si="5"/>
        <v>0</v>
      </c>
      <c r="P35" s="14">
        <f t="shared" si="5"/>
        <v>0</v>
      </c>
      <c r="Q35" s="14">
        <f t="shared" si="5"/>
        <v>0</v>
      </c>
    </row>
    <row r="36" spans="3:17" x14ac:dyDescent="0.25">
      <c r="C36" s="22"/>
      <c r="D36" s="22"/>
      <c r="E36" s="1"/>
      <c r="H36" s="32" t="s">
        <v>17</v>
      </c>
      <c r="I36" s="32"/>
      <c r="J36" s="13">
        <f>J33/J34</f>
        <v>0.27272727272727271</v>
      </c>
      <c r="K36" s="13">
        <f t="shared" ref="K36:Q36" si="6">K33/K34</f>
        <v>1</v>
      </c>
      <c r="L36" s="14">
        <f t="shared" si="6"/>
        <v>1</v>
      </c>
      <c r="M36" s="14">
        <f t="shared" si="6"/>
        <v>1</v>
      </c>
      <c r="N36" s="14">
        <f t="shared" si="6"/>
        <v>1</v>
      </c>
      <c r="O36" s="14">
        <f t="shared" si="6"/>
        <v>1</v>
      </c>
      <c r="P36" s="14">
        <f t="shared" si="6"/>
        <v>1</v>
      </c>
      <c r="Q36" s="14">
        <f t="shared" si="6"/>
        <v>1</v>
      </c>
    </row>
    <row r="37" spans="3:17" x14ac:dyDescent="0.25">
      <c r="C37" s="22"/>
      <c r="D37" s="22"/>
      <c r="E37" s="8"/>
    </row>
    <row r="38" spans="3:17" x14ac:dyDescent="0.25">
      <c r="C38" s="1"/>
      <c r="D38" s="1"/>
      <c r="E38" s="8"/>
    </row>
    <row r="39" spans="3:17" x14ac:dyDescent="0.25">
      <c r="J39" s="33" t="s">
        <v>26</v>
      </c>
      <c r="K39" s="33"/>
      <c r="L39" s="33"/>
      <c r="M39" s="33"/>
      <c r="N39" s="33"/>
      <c r="O39" s="33"/>
      <c r="P39" s="33"/>
    </row>
    <row r="40" spans="3:17" x14ac:dyDescent="0.25">
      <c r="J40" s="30" t="s">
        <v>18</v>
      </c>
      <c r="K40" s="30"/>
      <c r="L40" s="30"/>
      <c r="M40" s="30"/>
      <c r="N40" s="30"/>
      <c r="O40" s="30"/>
      <c r="P40" s="30"/>
    </row>
  </sheetData>
  <mergeCells count="45">
    <mergeCell ref="C37:D37"/>
    <mergeCell ref="J39:P39"/>
    <mergeCell ref="J40:P40"/>
    <mergeCell ref="C34:E34"/>
    <mergeCell ref="H34:I34"/>
    <mergeCell ref="C35:D35"/>
    <mergeCell ref="H35:I35"/>
    <mergeCell ref="C36:D36"/>
    <mergeCell ref="H36:I36"/>
    <mergeCell ref="D31:I31"/>
    <mergeCell ref="C32:D32"/>
    <mergeCell ref="H32:I32"/>
    <mergeCell ref="C33:D33"/>
    <mergeCell ref="H33:I33"/>
    <mergeCell ref="D26:I26"/>
    <mergeCell ref="D27:I27"/>
    <mergeCell ref="D28:I28"/>
    <mergeCell ref="D29:I29"/>
    <mergeCell ref="D30:I30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INV DE OPERA-A</vt:lpstr>
      <vt:lpstr>INV DE OPERA-B</vt:lpstr>
      <vt:lpstr>ERGONOMIA-A</vt:lpstr>
      <vt:lpstr>ERGONOMIA-B </vt:lpstr>
      <vt:lpstr>SIMULACION</vt:lpstr>
      <vt:lpstr>TOPICOS DE MANUAFACTURA AVANZAD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Ixchel Ailyn Contreras Campos</cp:lastModifiedBy>
  <cp:lastPrinted>2023-03-21T15:13:53Z</cp:lastPrinted>
  <dcterms:created xsi:type="dcterms:W3CDTF">2023-03-14T19:16:59Z</dcterms:created>
  <dcterms:modified xsi:type="dcterms:W3CDTF">2024-11-25T01:01:17Z</dcterms:modified>
</cp:coreProperties>
</file>