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13_ncr:1_{3C39F6C2-30A5-458D-81CC-DFBC4352DD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0" l="1"/>
  <c r="I19" i="10"/>
  <c r="I14" i="25"/>
  <c r="A24" i="24" l="1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D15" i="22"/>
  <c r="D16" i="22"/>
  <c r="D17" i="22"/>
  <c r="D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<sst xmlns="http://schemas.openxmlformats.org/spreadsheetml/2006/main" count="200" uniqueCount="49">
  <si>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</si>
  <si>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</si>
  <si>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</si>
  <si>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</si>
  <si>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</si>
  <si>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</si>
  <si>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</si>
  <si>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</si>
  <si>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</si>
  <si>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</si>
  <si>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</si>
  <si>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</si>
  <si>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</si>
  <si>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</si>
  <si>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</si>
  <si>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</si>
  <si>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</si>
  <si>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</si>
  <si>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</si>
  <si>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</si>
  <si>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</si>
  <si>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</si>
  <si>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</si>
  <si>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</si>
  <si>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</si>
  <si>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</si>
  <si>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</si>
  <si>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</si>
  <si>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</si>
  <si>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</si>
  <si>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</si>
  <si>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</si>
  <si>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</si>
  <si>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</si>
  <si>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</si>
  <si>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</si>
  <si>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</si>
  <si>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</si>
  <si>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</si>
  <si>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</si>
  <si>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</si>
  <si>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304-B</t>
  </si>
  <si>
    <t>FLOR ILIANA CHONTAL PELAYO</t>
  </si>
  <si>
    <t>SIMULACION</t>
  </si>
  <si>
    <t xml:space="preserve">INVESTIGACION DE OPERACIONES </t>
  </si>
  <si>
    <t>TOPICOS DE MANUFACTURA AVANZADA</t>
  </si>
  <si>
    <t>ARRASTRE</t>
  </si>
  <si>
    <t>ADELM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</si>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</sst>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8" zoomScaleNormal="10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6</v>
      </c>
      <c r="G8" s="4" t="s">
        <v>6</v>
      </c>
      <c r="H8" s="5">
        <v>4</v>
      </c>
      <c r="I8" s="35" t="s">
        <v>7</v>
      </c>
      <c r="J8" s="35"/>
      <c r="K8" s="35"/>
      <c r="L8" s="29" t="s">
        <v>48</v>
      </c>
      <c r="M8" s="29"/>
      <c r="N8" s="29"/>
    </row>
    <row r="10" spans="1:14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44</v>
      </c>
      <c r="B14" s="9" t="s">
        <v>35</v>
      </c>
      <c r="C14" s="9" t="s">
        <v>40</v>
      </c>
      <c r="D14" s="9" t="s">
        <v>33</v>
      </c>
      <c r="E14" s="9">
        <v>22</v>
      </c>
      <c r="F14" s="9"/>
      <c r="G14" s="9"/>
      <c r="H14" s="10"/>
      <c r="I14" s="9">
        <f>(E14-SUM(F14:G14))-K14</f>
        <v>22</v>
      </c>
      <c r="J14" s="10"/>
      <c r="K14" s="9">
        <v>0</v>
      </c>
      <c r="L14" s="10">
        <f>K14/E14</f>
        <v>0</v>
      </c>
      <c r="M14" s="9"/>
      <c r="N14" s="15"/>
    </row>
    <row r="15" spans="1:14" s="11" customFormat="1" ht="25.5" x14ac:dyDescent="0.2">
      <c r="A15" s="11" t="s">
        <v>44</v>
      </c>
      <c r="B15" s="9" t="s">
        <v>35</v>
      </c>
      <c r="C15" s="9" t="s">
        <v>41</v>
      </c>
      <c r="D15" s="9" t="s">
        <v>33</v>
      </c>
      <c r="E15" s="9">
        <v>22</v>
      </c>
      <c r="F15" s="9"/>
      <c r="G15" s="9"/>
      <c r="H15" s="10"/>
      <c r="I15" s="9">
        <f>(E15-SUM(F15:G15))-K15</f>
        <v>22</v>
      </c>
      <c r="J15" s="10"/>
      <c r="K15" s="9">
        <v>0</v>
      </c>
      <c r="L15" s="10">
        <f>K15/E15</f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35</v>
      </c>
      <c r="C16" s="9" t="s">
        <v>36</v>
      </c>
      <c r="D16" s="9" t="s">
        <v>32</v>
      </c>
      <c r="E16" s="9">
        <v>24</v>
      </c>
      <c r="F16" s="9"/>
      <c r="G16" s="9"/>
      <c r="H16" s="10"/>
      <c r="I16" s="9">
        <f>(E16-SUM(F16:G16))-K16</f>
        <v>24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11" t="s">
        <v>31</v>
      </c>
      <c r="B17" s="9" t="s">
        <v>35</v>
      </c>
      <c r="C17" s="9" t="s">
        <v>39</v>
      </c>
      <c r="D17" s="9" t="s">
        <v>32</v>
      </c>
      <c r="E17" s="9">
        <v>23</v>
      </c>
      <c r="F17" s="9"/>
      <c r="G17" s="9"/>
      <c r="H17" s="10"/>
      <c r="I17" s="9">
        <f>(E17-SUM(F17:G17))-K17</f>
        <v>23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38.25" x14ac:dyDescent="0.2">
      <c r="A18" s="8" t="s">
        <v>43</v>
      </c>
      <c r="B18" s="9" t="s">
        <v>21</v>
      </c>
      <c r="C18" s="9" t="s">
        <v>46</v>
      </c>
      <c r="D18" s="9" t="s">
        <v>32</v>
      </c>
      <c r="E18" s="9">
        <v>21</v>
      </c>
      <c r="F18" s="9"/>
      <c r="G18" s="9"/>
      <c r="H18" s="10"/>
      <c r="I18" s="9">
        <f>(E18-SUM(F18:G18))-K18</f>
        <v>21</v>
      </c>
      <c r="J18" s="10"/>
      <c r="K18" s="9">
        <v>0</v>
      </c>
      <c r="L18" s="10">
        <f>K18/E18</f>
        <v>0</v>
      </c>
      <c r="M18" s="9">
        <v>42.38</v>
      </c>
      <c r="N18" s="15">
        <v>0.52300000000000002</v>
      </c>
    </row>
    <row r="19" spans="1:14" s="11" customFormat="1" ht="25.5" x14ac:dyDescent="0.2">
      <c r="A19" s="8" t="s">
        <v>45</v>
      </c>
      <c r="B19" s="9" t="s">
        <v>35</v>
      </c>
      <c r="C19" s="9" t="s">
        <v>47</v>
      </c>
      <c r="D19" s="9" t="s">
        <v>32</v>
      </c>
      <c r="E19" s="9">
        <v>22</v>
      </c>
      <c r="F19" s="9"/>
      <c r="G19" s="9"/>
      <c r="H19" s="10"/>
      <c r="I19" s="9">
        <f>(E19-SUM(F19:G19))-K19</f>
        <v>22</v>
      </c>
      <c r="J19" s="10"/>
      <c r="K19" s="9">
        <v>0</v>
      </c>
      <c r="L19" s="10">
        <f>K19/E19</f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0</v>
      </c>
      <c r="G28" s="17">
        <f>SUM(G14:G27)</f>
        <v>0</v>
      </c>
      <c r="H28" s="18">
        <v>0</v>
      </c>
      <c r="I28" s="17">
        <f>(E28-SUM(F28:G28))-K28</f>
        <v>134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42.38</v>
      </c>
      <c r="N28" s="19">
        <f>AVERAGE(N14:N27)</f>
        <v>0.52300000000000002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90" zoomScaleNormal="90" zoomScaleSheetLayoutView="100" workbookViewId="0">
      <selection activeCell="E14" sqref="E14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44</v>
      </c>
      <c r="B14" s="9"/>
      <c r="C14" s="9"/>
      <c r="D14" s="9" t="str">
        <f>'1'!D14</f>
        <v>ISC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11" t="s">
        <v>44</v>
      </c>
      <c r="B15" s="9"/>
      <c r="C15" s="9"/>
      <c r="D15" s="9" t="str">
        <f>'1'!D15</f>
        <v>ISC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11" t="s">
        <v>31</v>
      </c>
      <c r="B16" s="9"/>
      <c r="C16" s="9"/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11" t="s">
        <v>31</v>
      </c>
      <c r="B17" s="9"/>
      <c r="C17" s="9"/>
      <c r="D17" s="9" t="str">
        <f>'1'!D17</f>
        <v>IIND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43</v>
      </c>
      <c r="B18" s="9"/>
      <c r="C18" s="9"/>
      <c r="D18" s="9" t="str">
        <f>'1'!D18</f>
        <v>IIND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 t="s">
        <v>45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>
        <v>0</v>
      </c>
      <c r="I28" s="17">
        <f>(E28-SUM(F28:G28))-K28</f>
        <v>0</v>
      </c>
      <c r="J28" s="18">
        <v>0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90" zoomScaleNormal="90" zoomScaleSheetLayoutView="100" workbookViewId="0">
      <selection activeCell="A14" sqref="A14: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  <c r="L34" s="1" t="s">
        <v>37</v>
      </c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A14" sqref="A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>
      <c r="A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>(E28-SUM(F28:G28))-K28</f>
        <v>0</v>
      </c>
      <c r="J28" s="18"/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10" zoomScaleNormal="110" zoomScaleSheetLayoutView="100" workbookViewId="0">
      <selection activeCell="H15" sqref="H15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38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AGO-DIC-2024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>
        <v>1</v>
      </c>
      <c r="I14" s="9">
        <f>(E14-SUM(F14:G14))-K14</f>
        <v>0</v>
      </c>
      <c r="J14" s="10">
        <v>0</v>
      </c>
      <c r="K14" s="9">
        <v>0</v>
      </c>
      <c r="L14" s="10">
        <v>0</v>
      </c>
      <c r="M14" s="9">
        <v>73.7</v>
      </c>
      <c r="N14" s="15">
        <v>0.4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>
        <f>AVERAGE(M14:M27)</f>
        <v>73.7</v>
      </c>
      <c r="N28" s="19">
        <f>AVERAGE(N14:N27)</f>
        <v>0.4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2024-09-29T14:05:21Z</dcterms:modified>
  <cp:category/>
  <cp:contentStatus/>
</cp:coreProperties>
</file>