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FERNAN\Downloads\REPORTES\SEPTIEMBRE 24_ENERO25\"/>
    </mc:Choice>
  </mc:AlternateContent>
  <xr:revisionPtr revIDLastSave="0" documentId="13_ncr:1_{813ED943-C70B-4E14-BF03-70BA3D8F5F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0" l="1"/>
  <c r="I18" i="10" l="1"/>
  <c r="I19" i="10"/>
  <c r="I20" i="10"/>
  <c r="I21" i="10"/>
  <c r="I22" i="10"/>
  <c r="I23" i="10"/>
  <c r="I24" i="10"/>
  <c r="I25" i="10"/>
  <c r="I26" i="10"/>
  <c r="I27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H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H17" i="22"/>
  <c r="L16" i="22"/>
  <c r="I16" i="22"/>
  <c r="J16" i="22" s="1"/>
  <c r="L15" i="22"/>
  <c r="I15" i="22"/>
  <c r="J15" i="22" s="1"/>
  <c r="H15" i="22"/>
  <c r="N28" i="10"/>
  <c r="M28" i="10"/>
  <c r="K28" i="10"/>
  <c r="G28" i="10"/>
  <c r="F28" i="10"/>
  <c r="E28" i="10"/>
  <c r="I17" i="10"/>
  <c r="L16" i="10"/>
  <c r="I16" i="10"/>
  <c r="L15" i="10"/>
  <c r="I15" i="10"/>
  <c r="L14" i="10"/>
  <c r="I14" i="10"/>
  <c r="I17" i="22" l="1"/>
  <c r="J17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<sst xmlns="http://schemas.openxmlformats.org/spreadsheetml/2006/main" count="145" uniqueCount="46">
  <si>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</si>
  <si>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</si>
  <si>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</si>
  <si>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</si>
  <si>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</si>
  <si>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</si>
  <si>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</si>
  <si>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</si>
  <si>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</si>
  <si>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</si>
  <si>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</si>
  <si>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</si>
  <si>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</si>
  <si>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</si>
  <si>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</si>
  <si>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</si>
  <si>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</si>
  <si>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</si>
  <si>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</si>
  <si>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</si>
  <si>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</si>
  <si>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</si>
  <si>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</si>
  <si>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</si>
  <si>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</si>
  <si>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</si>
  <si>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</si>
  <si>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</si>
  <si>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</si>
  <si>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</si>
  <si>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</si>
  <si>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</si>
  <si>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 xml:space="preserve">AMBIENTAL </t>
  </si>
  <si>
    <t xml:space="preserve">M.E JOSE DEL CARMEN LARA MARQUEZ </t>
  </si>
  <si>
    <t xml:space="preserve">DESARROLLO SUSTENTABLE </t>
  </si>
  <si>
    <t>IAMB</t>
  </si>
  <si>
    <t>QUIMICA</t>
  </si>
  <si>
    <t xml:space="preserve">M.C JESSICA ALEJANDRA REYES LARIOS </t>
  </si>
  <si>
    <t>IND</t>
  </si>
  <si>
    <t xml:space="preserve">FUNDAMENTOS DE QUIMICA </t>
  </si>
  <si>
    <t>306A</t>
  </si>
  <si>
    <t>107C</t>
  </si>
  <si>
    <t>IGEM</t>
  </si>
  <si>
    <t>AGOSTO 24- DICIEMBRE 24</t>
  </si>
  <si>
    <t>101B</t>
  </si>
  <si>
    <t xml:space="preserve">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</si>
</sst>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topLeftCell="A7" zoomScale="80" zoomScaleNormal="80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 t="s">
        <v>45</v>
      </c>
      <c r="C8" s="30"/>
      <c r="D8" s="14" t="s">
        <v>4</v>
      </c>
      <c r="E8" s="5">
        <v>3</v>
      </c>
      <c r="G8" s="4" t="s">
        <v>5</v>
      </c>
      <c r="H8" s="5">
        <v>3</v>
      </c>
      <c r="I8" s="36" t="s">
        <v>6</v>
      </c>
      <c r="J8" s="36"/>
      <c r="K8" s="36"/>
      <c r="L8" s="30" t="s">
        <v>43</v>
      </c>
      <c r="M8" s="30"/>
      <c r="N8" s="30"/>
    </row>
    <row r="10" spans="1:17" x14ac:dyDescent="0.2">
      <c r="A10" s="4" t="s">
        <v>7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7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34</v>
      </c>
      <c r="B14" s="9" t="s">
        <v>17</v>
      </c>
      <c r="C14" s="9" t="s">
        <v>40</v>
      </c>
      <c r="D14" s="9" t="s">
        <v>35</v>
      </c>
      <c r="E14" s="9">
        <v>25</v>
      </c>
      <c r="F14" s="9">
        <v>23</v>
      </c>
      <c r="G14" s="9">
        <v>0</v>
      </c>
      <c r="H14" s="10">
        <v>0.92</v>
      </c>
      <c r="I14" s="9">
        <f t="shared" ref="I14:I28" si="0">(E14-SUM(F14:G14))-K14</f>
        <v>2</v>
      </c>
      <c r="J14" s="10">
        <v>0.08</v>
      </c>
      <c r="K14" s="9">
        <v>0</v>
      </c>
      <c r="L14" s="10">
        <f t="shared" ref="L14:L28" si="1">K14/E14</f>
        <v>0</v>
      </c>
      <c r="M14" s="9">
        <v>82</v>
      </c>
      <c r="N14" s="15">
        <v>0.86</v>
      </c>
      <c r="P14" s="11">
        <v>32</v>
      </c>
    </row>
    <row r="15" spans="1:17" s="11" customFormat="1" x14ac:dyDescent="0.2">
      <c r="A15" s="8" t="s">
        <v>39</v>
      </c>
      <c r="B15" s="9" t="s">
        <v>17</v>
      </c>
      <c r="C15" s="9" t="s">
        <v>41</v>
      </c>
      <c r="D15" s="9" t="s">
        <v>42</v>
      </c>
      <c r="E15" s="9">
        <v>18</v>
      </c>
      <c r="F15" s="9">
        <v>18</v>
      </c>
      <c r="G15" s="9">
        <v>0</v>
      </c>
      <c r="H15" s="10">
        <v>1</v>
      </c>
      <c r="I15" s="9">
        <f t="shared" si="0"/>
        <v>0</v>
      </c>
      <c r="J15" s="10">
        <v>0</v>
      </c>
      <c r="K15" s="9">
        <v>0</v>
      </c>
      <c r="L15" s="10">
        <f t="shared" si="1"/>
        <v>0</v>
      </c>
      <c r="M15" s="9">
        <v>83</v>
      </c>
      <c r="N15" s="15">
        <v>0.83</v>
      </c>
    </row>
    <row r="16" spans="1:17" s="11" customFormat="1" x14ac:dyDescent="0.2">
      <c r="A16" s="8" t="s">
        <v>36</v>
      </c>
      <c r="B16" s="9" t="s">
        <v>17</v>
      </c>
      <c r="C16" s="9" t="s">
        <v>44</v>
      </c>
      <c r="D16" s="9" t="s">
        <v>38</v>
      </c>
      <c r="E16" s="9">
        <v>38</v>
      </c>
      <c r="F16" s="9">
        <v>35</v>
      </c>
      <c r="G16" s="9">
        <v>0</v>
      </c>
      <c r="H16" s="10">
        <v>0.92</v>
      </c>
      <c r="I16" s="9">
        <f t="shared" si="0"/>
        <v>3</v>
      </c>
      <c r="J16" s="10">
        <v>0.08</v>
      </c>
      <c r="K16" s="9">
        <v>0</v>
      </c>
      <c r="L16" s="10">
        <f t="shared" si="1"/>
        <v>0</v>
      </c>
      <c r="M16" s="9">
        <v>83</v>
      </c>
      <c r="N16" s="15">
        <v>0.84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76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82.666666666666671</v>
      </c>
      <c r="N28" s="19">
        <f>AVERAGE(N14:N27)</f>
        <v>0.84333333333333327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 t="s">
        <v>37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AGOSTO 24- DICIEMBRE 24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DESARROLLO SUSTENTABLE </v>
      </c>
      <c r="B14" s="9" t="s">
        <v>29</v>
      </c>
      <c r="C14" s="9" t="str">
        <f>'1'!C14</f>
        <v>306A</v>
      </c>
      <c r="D14" s="9" t="str">
        <f>'1'!D14</f>
        <v>IAMB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101B</v>
      </c>
      <c r="D16" s="9" t="str">
        <f>'1'!D16</f>
        <v>IND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63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AGOSTO 24- DICIEMBRE 24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DESARROLLO SUSTENTABLE </v>
      </c>
      <c r="B14" s="9"/>
      <c r="C14" s="9" t="str">
        <f>'1'!C14</f>
        <v>306A</v>
      </c>
      <c r="D14" s="9" t="str">
        <f>'1'!D14</f>
        <v>IAMB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FUNDAMENTOS DE QUIMICA </v>
      </c>
      <c r="B15" s="9"/>
      <c r="C15" s="9" t="str">
        <f>'1'!C15</f>
        <v>107C</v>
      </c>
      <c r="D15" s="9" t="str">
        <f>'1'!D15</f>
        <v>IGEM</v>
      </c>
      <c r="E15" s="9">
        <f>'1'!E15</f>
        <v>18</v>
      </c>
      <c r="F15" s="9"/>
      <c r="G15" s="9"/>
      <c r="H15" s="10">
        <f t="shared" si="0"/>
        <v>0</v>
      </c>
      <c r="I15" s="9">
        <f t="shared" si="1"/>
        <v>18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101B</v>
      </c>
      <c r="D16" s="9" t="str">
        <f>'1'!D16</f>
        <v>IND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AGOSTO 24- DICIEMBRE 24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DESARROLLO SUSTENTABLE </v>
      </c>
      <c r="B14" s="9"/>
      <c r="C14" s="9" t="str">
        <f>'1'!C14</f>
        <v>306A</v>
      </c>
      <c r="D14" s="9" t="str">
        <f>'1'!D14</f>
        <v>IAMB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FUNDAMENTOS DE QUIMICA </v>
      </c>
      <c r="B15" s="9"/>
      <c r="C15" s="9" t="str">
        <f>'1'!C15</f>
        <v>107C</v>
      </c>
      <c r="D15" s="9" t="str">
        <f>'1'!D15</f>
        <v>IGEM</v>
      </c>
      <c r="E15" s="9">
        <f>'1'!E15</f>
        <v>18</v>
      </c>
      <c r="F15" s="9"/>
      <c r="G15" s="9"/>
      <c r="H15" s="10">
        <f t="shared" si="0"/>
        <v>0</v>
      </c>
      <c r="I15" s="9">
        <f t="shared" si="1"/>
        <v>18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101B</v>
      </c>
      <c r="D16" s="9" t="str">
        <f>'1'!D16</f>
        <v>IND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2025-01-08T22:28:05Z</dcterms:modified>
  <cp:category/>
  <cp:contentStatus/>
</cp:coreProperties>
</file>