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'1'!$A$1:$N$36</definedName>
    <definedName function="false" hidden="false" localSheetId="1" name="_xlnm.Print_Area" vbProcedure="false">'2'!$A$1:$N$36</definedName>
    <definedName function="false" hidden="false" localSheetId="2" name="_xlnm.Print_Area" vbProcedure="false">'3'!$A$1:$N$36</definedName>
    <definedName function="false" hidden="false" localSheetId="3" name="_xlnm.Print_Area" vbProcedure="false">'4'!$A$1:$N$35</definedName>
    <definedName function="false" hidden="false" localSheetId="4" name="_xlnm.Print_Area" vbProcedure="false">Final!$A$1:$N$36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<sst xmlns="http://schemas.openxmlformats.org/spreadsheetml/2006/main" count="202" uniqueCount="52">
  <si>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</si>
  <si>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</si>
  <si>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</si>
  <si>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</si>
  <si>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</si>
  <si>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</si>
  <si>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</si>
  <si>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</si>
  <si>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</si>
  <si>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</si>
  <si>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AGOSTO – DICIEMBRE 2024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</si>
  <si>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</si>
  <si>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</si>
  <si>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</si>
  <si>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</si>
  <si>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</si>
  <si>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</si>
  <si>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</si>
  <si>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</si>
  <si>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</si>
  <si>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</si>
  <si>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</si>
  <si>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</si>
  <si>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</si>
  <si>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</si>
  <si>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</si>
  <si>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</si>
  <si>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</si>
  <si>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TÓPICOS DE BASE DE DATOS</t>
  </si>
  <si>
    <t xml:space="preserve">710A</t>
  </si>
  <si>
    <t xml:space="preserve">IINF</t>
  </si>
  <si>
    <t xml:space="preserve">INTERCONECTIVIDAD DE REDES</t>
  </si>
  <si>
    <t xml:space="preserve">510A</t>
  </si>
  <si>
    <t xml:space="preserve">INFORMÁTICA PARA LA ADMINISTRACIÓN</t>
  </si>
  <si>
    <t xml:space="preserve">S/E</t>
  </si>
  <si>
    <t xml:space="preserve">105B</t>
  </si>
  <si>
    <t xml:space="preserve">LADM</t>
  </si>
  <si>
    <t xml:space="preserve">TALLER DE ÉTICA</t>
  </si>
  <si>
    <t xml:space="preserve">111-B</t>
  </si>
  <si>
    <t xml:space="preserve">IMEC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</si>
  <si>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</si>
  <si>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</si>
  <si>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</si>
  <si>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</si>
  <si>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</si>
  <si>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</si>
  <si>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II</t>
  </si>
  <si>
    <t xml:space="preserve">III</t>
  </si>
  <si>
    <t xml:space="preserve">INFORMÄTICA</t>
  </si>
  <si>
    <t xml:space="preserve">IV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</si>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</sst>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General"/>
    <numFmt numFmtId="168" formatCode="0.0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634320</xdr:colOff>
      <xdr:row>0</xdr:row>
      <xdr:rowOff>756000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6188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678960</xdr:colOff>
      <xdr:row>0</xdr:row>
      <xdr:rowOff>733320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6188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678960</xdr:colOff>
      <xdr:row>0</xdr:row>
      <xdr:rowOff>767160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6188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667800</xdr:colOff>
      <xdr:row>0</xdr:row>
      <xdr:rowOff>744840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6188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667800</xdr:colOff>
      <xdr:row>0</xdr:row>
      <xdr:rowOff>722160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6188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C4" colorId="64" zoomScale="130" zoomScaleNormal="130" zoomScalePageLayoutView="100" workbookViewId="0">
      <selection pane="topLeft" activeCell="F17" activeCellId="0" sqref="F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12.7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22</v>
      </c>
      <c r="F14" s="20" t="n">
        <v>17</v>
      </c>
      <c r="G14" s="20"/>
      <c r="H14" s="21"/>
      <c r="I14" s="20" t="n">
        <f aca="false">(E14-SUM(F14:G14))-K14</f>
        <v>5</v>
      </c>
      <c r="J14" s="21"/>
      <c r="K14" s="20" t="n">
        <v>0</v>
      </c>
      <c r="L14" s="21" t="n">
        <f aca="false">K14/E14</f>
        <v>0</v>
      </c>
      <c r="M14" s="20" t="n">
        <v>64</v>
      </c>
      <c r="N14" s="22" t="n">
        <v>0.77</v>
      </c>
    </row>
    <row r="15" customFormat="false" ht="12.7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96</v>
      </c>
      <c r="N15" s="22" t="n">
        <v>0.76</v>
      </c>
    </row>
    <row r="16" customFormat="false" ht="12.75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36</v>
      </c>
      <c r="E16" s="20" t="n">
        <v>41</v>
      </c>
      <c r="F16" s="20" t="n">
        <v>0</v>
      </c>
      <c r="G16" s="20"/>
      <c r="H16" s="21"/>
      <c r="I16" s="20" t="n">
        <f aca="false">(E16-SUM(F16:G16))-K16</f>
        <v>41</v>
      </c>
      <c r="J16" s="21"/>
      <c r="K16" s="20" t="n">
        <v>0</v>
      </c>
      <c r="L16" s="21" t="n">
        <f aca="false">K16/E16</f>
        <v>0</v>
      </c>
      <c r="M16" s="20"/>
      <c r="N16" s="22"/>
    </row>
    <row r="17" customFormat="false" ht="12.75" hidden="false" customHeight="false" outlineLevel="0" collapsed="false">
      <c r="A17" s="19" t="s">
        <v>37</v>
      </c>
      <c r="B17" s="20" t="s">
        <v>34</v>
      </c>
      <c r="C17" s="20" t="s">
        <v>38</v>
      </c>
      <c r="D17" s="20" t="s">
        <v>39</v>
      </c>
      <c r="E17" s="20" t="n">
        <v>24</v>
      </c>
      <c r="F17" s="20" t="n">
        <v>0</v>
      </c>
      <c r="G17" s="20"/>
      <c r="H17" s="21"/>
      <c r="I17" s="20" t="n">
        <f aca="false">(E17-SUM(F17:G17))-K17</f>
        <v>24</v>
      </c>
      <c r="J17" s="21"/>
      <c r="K17" s="20" t="n">
        <v>0</v>
      </c>
      <c r="L17" s="21" t="n">
        <f aca="false">K17/E17</f>
        <v>0</v>
      </c>
      <c r="M17" s="20"/>
      <c r="N17" s="22"/>
    </row>
    <row r="18" customFormat="fals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34</v>
      </c>
      <c r="G27" s="24" t="n">
        <f aca="false">SUM(G14:G26)</f>
        <v>0</v>
      </c>
      <c r="H27" s="25"/>
      <c r="I27" s="24" t="n">
        <f aca="false">(E27-SUM(F27:G27))-K27</f>
        <v>70</v>
      </c>
      <c r="J27" s="25"/>
      <c r="K27" s="24" t="n">
        <f aca="false">SUM(K14:K26)</f>
        <v>0</v>
      </c>
      <c r="L27" s="25" t="n">
        <f aca="false">K27/E27</f>
        <v>0</v>
      </c>
      <c r="M27" s="24" t="n">
        <f aca="false">AVERAGE(M14:M26)</f>
        <v>80</v>
      </c>
      <c r="N27" s="26" t="n">
        <f aca="false">AVERAGE(N14:N26)</f>
        <v>0.765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N18" activeCellId="0" sqref="N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26.95" hidden="false" customHeight="true" outlineLevel="0" collapsed="false">
      <c r="A14" s="36" t="str">
        <f aca="false">'1'!A14</f>
        <v>TÓPICOS DE BASE DE DATOS</v>
      </c>
      <c r="B14" s="20" t="s">
        <v>46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22</v>
      </c>
      <c r="F14" s="20" t="n">
        <v>22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99</v>
      </c>
      <c r="N14" s="22" t="n">
        <v>0.95</v>
      </c>
    </row>
    <row r="15" customFormat="false" ht="26.4" hidden="false" customHeight="true" outlineLevel="0" collapsed="false">
      <c r="A15" s="36" t="str">
        <f aca="false">'1'!A15</f>
        <v>INTERCONECTIVIDAD DE REDES</v>
      </c>
      <c r="B15" s="20" t="s">
        <v>46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17</v>
      </c>
      <c r="F15" s="20" t="n">
        <v>17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97</v>
      </c>
      <c r="N15" s="22" t="n">
        <v>0.65</v>
      </c>
    </row>
    <row r="16" customFormat="false" ht="21.2" hidden="false" customHeight="true" outlineLevel="0" collapsed="false">
      <c r="A16" s="36" t="str">
        <f aca="false">'1'!A16</f>
        <v>INFORMÁTICA PARA LA ADMINISTRACIÓN</v>
      </c>
      <c r="B16" s="20" t="s">
        <v>25</v>
      </c>
      <c r="C16" s="20" t="str">
        <f aca="false">'1'!C16</f>
        <v>105B</v>
      </c>
      <c r="D16" s="20" t="str">
        <f aca="false">'1'!D16</f>
        <v>LADM</v>
      </c>
      <c r="E16" s="20" t="n">
        <v>41</v>
      </c>
      <c r="F16" s="20" t="n">
        <v>31</v>
      </c>
      <c r="G16" s="20"/>
      <c r="H16" s="21"/>
      <c r="I16" s="20" t="n">
        <v>10</v>
      </c>
      <c r="J16" s="21"/>
      <c r="K16" s="20" t="n">
        <v>0</v>
      </c>
      <c r="L16" s="21" t="n">
        <v>0</v>
      </c>
      <c r="M16" s="20" t="n">
        <v>66</v>
      </c>
      <c r="N16" s="22" t="n">
        <v>0.76</v>
      </c>
    </row>
    <row r="17" customFormat="false" ht="26.4" hidden="false" customHeight="true" outlineLevel="0" collapsed="false">
      <c r="A17" s="36" t="str">
        <f aca="false">'1'!A17</f>
        <v>TALLER DE ÉTICA</v>
      </c>
      <c r="B17" s="20" t="s">
        <v>25</v>
      </c>
      <c r="C17" s="20" t="str">
        <f aca="false">'1'!C17</f>
        <v>111-B</v>
      </c>
      <c r="D17" s="20" t="str">
        <f aca="false">'1'!D17</f>
        <v>IMEC</v>
      </c>
      <c r="E17" s="20" t="n">
        <f aca="false">'1'!E17</f>
        <v>24</v>
      </c>
      <c r="F17" s="20" t="n">
        <v>23</v>
      </c>
      <c r="G17" s="20"/>
      <c r="H17" s="21"/>
      <c r="I17" s="20" t="n">
        <v>1</v>
      </c>
      <c r="J17" s="21"/>
      <c r="K17" s="20" t="n">
        <v>0</v>
      </c>
      <c r="L17" s="21" t="n">
        <v>0</v>
      </c>
      <c r="M17" s="20" t="n">
        <v>86</v>
      </c>
      <c r="N17" s="22" t="n">
        <v>0.83</v>
      </c>
    </row>
    <row r="18" customFormat="fals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93</v>
      </c>
      <c r="G27" s="24" t="n">
        <f aca="false">SUM(G14:G26)</f>
        <v>0</v>
      </c>
      <c r="H27" s="25" t="n">
        <f aca="false">SUM(F27:G27)/E27</f>
        <v>0.894230769230769</v>
      </c>
      <c r="I27" s="24" t="n">
        <f aca="false">(E27-SUM(F27:G27))-K27</f>
        <v>11</v>
      </c>
      <c r="J27" s="25" t="n">
        <f aca="false">I27/E27</f>
        <v>0.105769230769231</v>
      </c>
      <c r="K27" s="24" t="n">
        <f aca="false">SUM(K14:K26)</f>
        <v>0</v>
      </c>
      <c r="L27" s="25" t="n">
        <f aca="false">K27/E27</f>
        <v>0</v>
      </c>
      <c r="M27" s="24" t="n">
        <f aca="false">AVERAGE(M14:M26)</f>
        <v>87</v>
      </c>
      <c r="N27" s="26" t="n">
        <f aca="false">AVERAGE(N14:N26)</f>
        <v>0.7975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15" activeCellId="0" sqref="A1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29.1" hidden="false" customHeight="true" outlineLevel="0" collapsed="false">
      <c r="A14" s="36" t="str">
        <f aca="false">'1'!A14</f>
        <v>TÓPICOS DE BASE DE DATOS</v>
      </c>
      <c r="B14" s="20" t="s">
        <v>46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22</v>
      </c>
      <c r="F14" s="20"/>
      <c r="G14" s="20"/>
      <c r="H14" s="21"/>
      <c r="I14" s="20"/>
      <c r="J14" s="21"/>
      <c r="K14" s="20"/>
      <c r="L14" s="21"/>
      <c r="M14" s="20"/>
      <c r="N14" s="22"/>
    </row>
    <row r="15" customFormat="false" ht="12.8" hidden="false" customHeight="false" outlineLevel="0" collapsed="false">
      <c r="A15" s="36" t="str">
        <f aca="false">'1'!A15</f>
        <v>INTERCONECTIVIDAD DE REDES</v>
      </c>
      <c r="B15" s="20" t="s">
        <v>46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17</v>
      </c>
      <c r="F15" s="20"/>
      <c r="G15" s="20"/>
      <c r="H15" s="21"/>
      <c r="I15" s="20"/>
      <c r="J15" s="21"/>
      <c r="K15" s="20"/>
      <c r="L15" s="21"/>
      <c r="M15" s="20"/>
      <c r="N15" s="22"/>
    </row>
    <row r="16" customFormat="false" ht="12.8" hidden="false" customHeight="false" outlineLevel="0" collapsed="false">
      <c r="A16" s="36" t="str">
        <f aca="false">'1'!A16</f>
        <v>INFORMÁTICA PARA LA ADMINISTRACIÓN</v>
      </c>
      <c r="B16" s="20" t="s">
        <v>47</v>
      </c>
      <c r="C16" s="20" t="s">
        <v>32</v>
      </c>
      <c r="D16" s="20" t="str">
        <f aca="false">'1'!D16</f>
        <v>LADM</v>
      </c>
      <c r="E16" s="20" t="n">
        <f aca="false">'1'!E16</f>
        <v>41</v>
      </c>
      <c r="F16" s="20"/>
      <c r="G16" s="20"/>
      <c r="H16" s="21"/>
      <c r="I16" s="20"/>
      <c r="J16" s="21"/>
      <c r="K16" s="20"/>
      <c r="L16" s="21"/>
      <c r="M16" s="20"/>
      <c r="N16" s="22"/>
    </row>
    <row r="17" customFormat="false" ht="12.8" hidden="false" customHeight="false" outlineLevel="0" collapsed="false">
      <c r="A17" s="36" t="str">
        <f aca="false">'1'!A17</f>
        <v>TALLER DE ÉTICA</v>
      </c>
      <c r="B17" s="20" t="s">
        <v>47</v>
      </c>
      <c r="C17" s="20" t="str">
        <f aca="false">'1'!C16</f>
        <v>105B</v>
      </c>
      <c r="D17" s="20" t="str">
        <f aca="false">'1'!D17</f>
        <v>IMEC</v>
      </c>
      <c r="E17" s="20" t="n">
        <f aca="false">'1'!E17</f>
        <v>24</v>
      </c>
      <c r="F17" s="20"/>
      <c r="G17" s="20"/>
      <c r="H17" s="21"/>
      <c r="I17" s="20"/>
      <c r="J17" s="21"/>
      <c r="K17" s="20"/>
      <c r="L17" s="21"/>
      <c r="M17" s="20"/>
      <c r="N17" s="22"/>
    </row>
    <row r="18" customFormat="false" ht="12.75" hidden="false" customHeight="false" outlineLevel="0" collapsed="false">
      <c r="A18" s="36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0</v>
      </c>
      <c r="G27" s="24" t="n">
        <f aca="false">SUM(G14:G26)</f>
        <v>0</v>
      </c>
      <c r="H27" s="25" t="n">
        <f aca="false">SUM(F27:G27)/E27</f>
        <v>0</v>
      </c>
      <c r="I27" s="24" t="n">
        <f aca="false">(E27-SUM(F27:G27))-K27</f>
        <v>104</v>
      </c>
      <c r="J27" s="25" t="n">
        <f aca="false">I27/E27</f>
        <v>1</v>
      </c>
      <c r="K27" s="24" t="n">
        <f aca="false">SUM(K14:K26)</f>
        <v>0</v>
      </c>
      <c r="L27" s="25" t="n">
        <f aca="false">K27/E27</f>
        <v>0</v>
      </c>
      <c r="M27" s="24" t="e">
        <f aca="false">AVERAGE(M14:M26)</f>
        <v>#DIV/0!</v>
      </c>
      <c r="N27" s="26" t="e">
        <f aca="false">AVERAGE(N14:N26)</f>
        <v>#DIV/0!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A18" activeCellId="0" sqref="A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48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23.85" hidden="false" customHeight="true" outlineLevel="0" collapsed="false">
      <c r="A14" s="19" t="str">
        <f aca="false">'1'!A14</f>
        <v>TÓPICOS DE BASE DE DATOS</v>
      </c>
      <c r="B14" s="20" t="s">
        <v>49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22</v>
      </c>
      <c r="F14" s="20" t="n">
        <v>14</v>
      </c>
      <c r="G14" s="20"/>
      <c r="H14" s="21"/>
      <c r="I14" s="20" t="n">
        <v>2</v>
      </c>
      <c r="J14" s="21"/>
      <c r="K14" s="20" t="n">
        <v>0</v>
      </c>
      <c r="L14" s="21" t="n">
        <v>0</v>
      </c>
      <c r="M14" s="20" t="n">
        <v>85</v>
      </c>
      <c r="N14" s="22" t="n">
        <v>0.88</v>
      </c>
    </row>
    <row r="15" customFormat="false" ht="12.75" hidden="false" customHeight="false" outlineLevel="0" collapsed="false">
      <c r="A15" s="19" t="str">
        <f aca="false">'1'!A15</f>
        <v>INTERCONECTIVIDAD DE REDES</v>
      </c>
      <c r="B15" s="20" t="s">
        <v>49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17</v>
      </c>
      <c r="F15" s="20" t="n">
        <v>24</v>
      </c>
      <c r="G15" s="20"/>
      <c r="H15" s="21"/>
      <c r="I15" s="20" t="n">
        <v>1</v>
      </c>
      <c r="J15" s="21"/>
      <c r="K15" s="20" t="n">
        <v>0</v>
      </c>
      <c r="L15" s="21" t="n">
        <v>0</v>
      </c>
      <c r="M15" s="20" t="n">
        <v>91</v>
      </c>
      <c r="N15" s="22" t="n">
        <v>0.76</v>
      </c>
    </row>
    <row r="16" customFormat="false" ht="12.75" hidden="false" customHeight="false" outlineLevel="0" collapsed="false">
      <c r="A16" s="19" t="str">
        <f aca="false">'1'!A16</f>
        <v>INFORMÁTICA PARA LA ADMINISTRACIÓN</v>
      </c>
      <c r="B16" s="20" t="s">
        <v>49</v>
      </c>
      <c r="C16" s="20" t="str">
        <f aca="false">'1'!C16</f>
        <v>105B</v>
      </c>
      <c r="D16" s="20" t="str">
        <f aca="false">'1'!D16</f>
        <v>LADM</v>
      </c>
      <c r="E16" s="20" t="n">
        <f aca="false">'1'!E16</f>
        <v>41</v>
      </c>
      <c r="F16" s="20" t="n">
        <v>20</v>
      </c>
      <c r="G16" s="20"/>
      <c r="H16" s="21"/>
      <c r="I16" s="20" t="n">
        <v>3</v>
      </c>
      <c r="J16" s="21"/>
      <c r="K16" s="20" t="n">
        <v>0</v>
      </c>
      <c r="L16" s="21" t="n">
        <v>0</v>
      </c>
      <c r="M16" s="20" t="n">
        <v>86</v>
      </c>
      <c r="N16" s="22" t="n">
        <v>0.87</v>
      </c>
    </row>
    <row r="17" customFormat="false" ht="12.75" hidden="false" customHeight="false" outlineLevel="0" collapsed="false">
      <c r="A17" s="19" t="str">
        <f aca="false">'1'!A17</f>
        <v>TALLER DE ÉTICA</v>
      </c>
      <c r="B17" s="20" t="s">
        <v>49</v>
      </c>
      <c r="C17" s="20" t="str">
        <f aca="false">'1'!C17</f>
        <v>111-B</v>
      </c>
      <c r="D17" s="20" t="str">
        <f aca="false">'1'!D17</f>
        <v>IMEC</v>
      </c>
      <c r="E17" s="20" t="n">
        <f aca="false">'1'!E17</f>
        <v>24</v>
      </c>
      <c r="F17" s="20" t="n">
        <v>18</v>
      </c>
      <c r="G17" s="20"/>
      <c r="H17" s="21"/>
      <c r="I17" s="20" t="n">
        <v>10</v>
      </c>
      <c r="J17" s="21"/>
      <c r="K17" s="20" t="n">
        <v>0</v>
      </c>
      <c r="L17" s="21" t="n">
        <v>0</v>
      </c>
      <c r="M17" s="20" t="n">
        <v>64</v>
      </c>
      <c r="N17" s="22" t="n">
        <v>0.64</v>
      </c>
    </row>
    <row r="18" customFormat="fals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6.5" hidden="false" customHeight="tru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2.75" hidden="false" customHeight="false" outlineLevel="0" collapsed="false">
      <c r="A26" s="23" t="s">
        <v>40</v>
      </c>
      <c r="B26" s="24" t="s">
        <v>41</v>
      </c>
      <c r="C26" s="24" t="s">
        <v>41</v>
      </c>
      <c r="D26" s="24" t="s">
        <v>41</v>
      </c>
      <c r="E26" s="24" t="n">
        <f aca="false">SUM(E14:E25)</f>
        <v>104</v>
      </c>
      <c r="F26" s="24" t="n">
        <f aca="false">SUM(F14:F25)</f>
        <v>76</v>
      </c>
      <c r="G26" s="24" t="n">
        <f aca="false">SUM(G14:G25)</f>
        <v>0</v>
      </c>
      <c r="H26" s="25" t="n">
        <f aca="false">SUM(F26:G26)/E26</f>
        <v>0.730769230769231</v>
      </c>
      <c r="I26" s="24" t="n">
        <f aca="false">(E26-SUM(F26:G26))-K26</f>
        <v>28</v>
      </c>
      <c r="J26" s="25" t="n">
        <f aca="false">I26/E26</f>
        <v>0.269230769230769</v>
      </c>
      <c r="K26" s="24" t="n">
        <f aca="false">SUM(K14:K25)</f>
        <v>0</v>
      </c>
      <c r="L26" s="25" t="n">
        <f aca="false">K26/E26</f>
        <v>0</v>
      </c>
      <c r="M26" s="24" t="n">
        <f aca="false">AVERAGE(M14:M25)</f>
        <v>81.5</v>
      </c>
      <c r="N26" s="37" t="n">
        <f aca="false">AVERAGE(N14:N25)</f>
        <v>0.7875</v>
      </c>
    </row>
    <row r="28" customFormat="false" ht="120" hidden="false" customHeight="true" outlineLevel="0" collapsed="false">
      <c r="A28" s="27" t="s">
        <v>42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30" customFormat="false" ht="12.75" hidden="false" customHeight="false" outlineLevel="0" collapsed="false">
      <c r="A30" s="28"/>
    </row>
    <row r="31" customFormat="false" ht="12.75" hidden="false" customHeight="true" outlineLevel="0" collapsed="false">
      <c r="B31" s="29" t="s">
        <v>43</v>
      </c>
      <c r="C31" s="29"/>
      <c r="D31" s="29"/>
      <c r="G31" s="4" t="s">
        <v>44</v>
      </c>
      <c r="H31" s="4"/>
      <c r="I31" s="4"/>
      <c r="J31" s="4"/>
    </row>
    <row r="32" customFormat="false" ht="62.25" hidden="false" customHeight="true" outlineLevel="0" collapsed="false">
      <c r="B32" s="11"/>
      <c r="C32" s="11"/>
      <c r="D32" s="11"/>
      <c r="G32" s="9"/>
      <c r="H32" s="9"/>
      <c r="I32" s="9"/>
      <c r="J32" s="9"/>
    </row>
    <row r="33" customFormat="false" ht="12.75" hidden="true" customHeight="false" outlineLevel="0" collapsed="false">
      <c r="A33" s="30" t="e">
        <f aca="false">#REF!</f>
        <v>#REF!</v>
      </c>
      <c r="B33" s="30"/>
      <c r="C33" s="13"/>
      <c r="E33" s="31"/>
      <c r="F33" s="31"/>
      <c r="G33" s="31"/>
      <c r="H33" s="31"/>
    </row>
    <row r="34" customFormat="false" ht="12.75" hidden="true" customHeight="false" outlineLevel="0" collapsed="false"/>
    <row r="35" customFormat="false" ht="45" hidden="false" customHeight="true" outlineLevel="0" collapsed="false">
      <c r="B35" s="32" t="str">
        <f aca="false">B10</f>
        <v>LORENZO DE JESÚS ORGANISTA OLIVEROS</v>
      </c>
      <c r="C35" s="32"/>
      <c r="D35" s="32"/>
      <c r="E35" s="33"/>
      <c r="F35" s="33"/>
      <c r="G35" s="34" t="s">
        <v>45</v>
      </c>
      <c r="H35" s="34"/>
      <c r="I35" s="34"/>
      <c r="J35" s="34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8:N28"/>
    <mergeCell ref="B31:D31"/>
    <mergeCell ref="G31:J31"/>
    <mergeCell ref="B32:D32"/>
    <mergeCell ref="G32:J32"/>
    <mergeCell ref="A33:B33"/>
    <mergeCell ref="E33:H33"/>
    <mergeCell ref="B35:D35"/>
    <mergeCell ref="G35:J3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4" colorId="64" zoomScale="110" zoomScaleNormal="110" zoomScalePageLayoutView="100" workbookViewId="0">
      <selection pane="topLeft" activeCell="F14" activeCellId="0" sqref="F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50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12.8" hidden="false" customHeight="false" outlineLevel="0" collapsed="false">
      <c r="A14" s="20" t="str">
        <f aca="false">'1'!A14</f>
        <v>TÓPICOS DE BASE DE DATOS</v>
      </c>
      <c r="B14" s="20" t="s">
        <v>51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22</v>
      </c>
      <c r="F14" s="20"/>
      <c r="G14" s="20"/>
      <c r="H14" s="21"/>
      <c r="I14" s="20"/>
      <c r="J14" s="21"/>
      <c r="K14" s="20"/>
      <c r="L14" s="21"/>
      <c r="M14" s="20"/>
      <c r="N14" s="22"/>
    </row>
    <row r="15" customFormat="false" ht="12.8" hidden="false" customHeight="false" outlineLevel="0" collapsed="false">
      <c r="A15" s="20" t="str">
        <f aca="false">'1'!A15</f>
        <v>INTERCONECTIVIDAD DE REDES</v>
      </c>
      <c r="B15" s="20" t="s">
        <v>51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17</v>
      </c>
      <c r="F15" s="20"/>
      <c r="G15" s="20"/>
      <c r="H15" s="21"/>
      <c r="I15" s="20"/>
      <c r="J15" s="21"/>
      <c r="K15" s="20"/>
      <c r="L15" s="21"/>
      <c r="M15" s="20"/>
      <c r="N15" s="22"/>
    </row>
    <row r="16" customFormat="false" ht="28.45" hidden="false" customHeight="true" outlineLevel="0" collapsed="false">
      <c r="A16" s="20" t="str">
        <f aca="false">'1'!A16</f>
        <v>INFORMÁTICA PARA LA ADMINISTRACIÓN</v>
      </c>
      <c r="B16" s="20" t="s">
        <v>51</v>
      </c>
      <c r="C16" s="20" t="str">
        <f aca="false">'1'!C16</f>
        <v>105B</v>
      </c>
      <c r="D16" s="20" t="str">
        <f aca="false">'1'!D16</f>
        <v>LADM</v>
      </c>
      <c r="E16" s="20" t="n">
        <f aca="false">'1'!E16</f>
        <v>41</v>
      </c>
      <c r="F16" s="20"/>
      <c r="G16" s="20"/>
      <c r="H16" s="21"/>
      <c r="I16" s="20"/>
      <c r="J16" s="21"/>
      <c r="K16" s="20"/>
      <c r="L16" s="21"/>
      <c r="M16" s="20"/>
      <c r="N16" s="22"/>
    </row>
    <row r="17" customFormat="false" ht="12.75" hidden="false" customHeight="false" outlineLevel="0" collapsed="false">
      <c r="A17" s="20" t="str">
        <f aca="false">'1'!A17</f>
        <v>TALLER DE ÉTICA</v>
      </c>
      <c r="B17" s="20" t="s">
        <v>51</v>
      </c>
      <c r="C17" s="20" t="str">
        <f aca="false">'1'!C17</f>
        <v>111-B</v>
      </c>
      <c r="D17" s="20" t="str">
        <f aca="false">'1'!D17</f>
        <v>IMEC</v>
      </c>
      <c r="E17" s="20" t="n">
        <f aca="false">'1'!E17</f>
        <v>24</v>
      </c>
      <c r="F17" s="20"/>
      <c r="G17" s="20"/>
      <c r="H17" s="21"/>
      <c r="I17" s="20"/>
      <c r="J17" s="21"/>
      <c r="K17" s="20"/>
      <c r="L17" s="21"/>
      <c r="M17" s="20"/>
      <c r="N17" s="22"/>
    </row>
    <row r="18" customFormat="fals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0</v>
      </c>
      <c r="G27" s="24" t="n">
        <f aca="false">SUM(G14:G26)</f>
        <v>0</v>
      </c>
      <c r="H27" s="25" t="n">
        <f aca="false">SUM(F27:G27)/E27</f>
        <v>0</v>
      </c>
      <c r="I27" s="24" t="n">
        <f aca="false">(E27-SUM(F27:G27))-K27</f>
        <v>104</v>
      </c>
      <c r="J27" s="25" t="n">
        <f aca="false">I27/E27</f>
        <v>1</v>
      </c>
      <c r="K27" s="24" t="n">
        <f aca="false">SUM(K14:K26)</f>
        <v>0</v>
      </c>
      <c r="L27" s="25" t="n">
        <f aca="false">K27/E27</f>
        <v>0</v>
      </c>
      <c r="M27" s="24" t="e">
        <f aca="false">AVERAGE(M14:M26)</f>
        <v>#DIV/0!</v>
      </c>
      <c r="N27" s="26" t="e">
        <f aca="false">AVERAGE(N14:N26)</f>
        <v>#DIV/0!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2024-10-23T19:23:42Z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