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PORTES SEMESTRALES\CALIFICACIONES\AGOSTO-DICIEMBRE 2024\"/>
    </mc:Choice>
  </mc:AlternateContent>
  <bookViews>
    <workbookView xWindow="0" yWindow="0" windowWidth="20490" windowHeight="7755" activeTab="2"/>
  </bookViews>
  <sheets>
    <sheet name="MATERIA 1" sheetId="9" r:id="rId1"/>
    <sheet name="MATERIA 2" sheetId="10" r:id="rId2"/>
    <sheet name="MATERIA 3" sheetId="11" r:id="rId3"/>
    <sheet name="MATERIA 4" sheetId="12" r:id="rId4"/>
    <sheet name="MATERIA 5" sheetId="13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1" l="1"/>
  <c r="J4" i="10"/>
  <c r="J54" i="12"/>
  <c r="J55" i="12"/>
  <c r="J58" i="12" s="1"/>
  <c r="J56" i="12"/>
  <c r="J57" i="12"/>
  <c r="J54" i="13"/>
  <c r="J55" i="13"/>
  <c r="J58" i="13" s="1"/>
  <c r="J56" i="13"/>
  <c r="J57" i="13"/>
  <c r="H56" i="13" l="1"/>
  <c r="F56" i="13"/>
  <c r="H55" i="13"/>
  <c r="H58" i="13" s="1"/>
  <c r="F55" i="13"/>
  <c r="F58" i="13" s="1"/>
  <c r="H54" i="13"/>
  <c r="H57" i="13" s="1"/>
  <c r="F54" i="13"/>
  <c r="F57" i="13" s="1"/>
  <c r="L53" i="13"/>
  <c r="L52" i="13"/>
  <c r="L51" i="13"/>
  <c r="L50" i="13"/>
  <c r="L49" i="13"/>
  <c r="L48" i="13"/>
  <c r="L47" i="13"/>
  <c r="L46" i="13"/>
  <c r="L45" i="13"/>
  <c r="L44" i="13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1" i="13"/>
  <c r="L19" i="13"/>
  <c r="L17" i="13"/>
  <c r="L15" i="13"/>
  <c r="L13" i="13"/>
  <c r="L11" i="13"/>
  <c r="B10" i="13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L9" i="13"/>
  <c r="H56" i="12"/>
  <c r="F56" i="12"/>
  <c r="H55" i="12"/>
  <c r="H58" i="12" s="1"/>
  <c r="F55" i="12"/>
  <c r="F58" i="12" s="1"/>
  <c r="H54" i="12"/>
  <c r="H57" i="12" s="1"/>
  <c r="F54" i="12"/>
  <c r="F57" i="12" s="1"/>
  <c r="L53" i="12"/>
  <c r="L52" i="12"/>
  <c r="L51" i="12"/>
  <c r="L50" i="12"/>
  <c r="L49" i="12"/>
  <c r="L48" i="12"/>
  <c r="L47" i="12"/>
  <c r="L46" i="12"/>
  <c r="L45" i="12"/>
  <c r="L44" i="12"/>
  <c r="L43" i="12"/>
  <c r="L42" i="12"/>
  <c r="L41" i="12"/>
  <c r="L40" i="12"/>
  <c r="L39" i="12"/>
  <c r="L38" i="12"/>
  <c r="L37" i="12"/>
  <c r="L36" i="12"/>
  <c r="L35" i="12"/>
  <c r="L34" i="12"/>
  <c r="L33" i="12"/>
  <c r="L32" i="12"/>
  <c r="L31" i="12"/>
  <c r="L30" i="12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5" i="12"/>
  <c r="L13" i="12"/>
  <c r="L11" i="12"/>
  <c r="B10" i="12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L9" i="12"/>
  <c r="K53" i="11"/>
  <c r="K52" i="11"/>
  <c r="K51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B10" i="1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I56" i="11"/>
  <c r="G56" i="11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B11" i="10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10" i="10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B11" i="9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K10" i="9"/>
  <c r="B10" i="9"/>
  <c r="G56" i="13" l="1"/>
  <c r="G55" i="13"/>
  <c r="G54" i="13"/>
  <c r="G57" i="13" s="1"/>
  <c r="I56" i="13"/>
  <c r="I55" i="13"/>
  <c r="I54" i="13"/>
  <c r="I57" i="13" s="1"/>
  <c r="K56" i="13"/>
  <c r="K55" i="13"/>
  <c r="K54" i="13"/>
  <c r="K57" i="13" s="1"/>
  <c r="L10" i="13"/>
  <c r="L12" i="13"/>
  <c r="L14" i="13"/>
  <c r="L16" i="13"/>
  <c r="L18" i="13"/>
  <c r="L20" i="13"/>
  <c r="L22" i="13"/>
  <c r="G56" i="12"/>
  <c r="G55" i="12"/>
  <c r="G54" i="12"/>
  <c r="G57" i="12" s="1"/>
  <c r="I56" i="12"/>
  <c r="I55" i="12"/>
  <c r="I58" i="12" s="1"/>
  <c r="I54" i="12"/>
  <c r="I57" i="12" s="1"/>
  <c r="K56" i="12"/>
  <c r="K55" i="12"/>
  <c r="K54" i="12"/>
  <c r="K57" i="12" s="1"/>
  <c r="L10" i="12"/>
  <c r="L12" i="12"/>
  <c r="L14" i="12"/>
  <c r="L16" i="12"/>
  <c r="K9" i="11"/>
  <c r="F56" i="11"/>
  <c r="F55" i="11"/>
  <c r="F54" i="11"/>
  <c r="F57" i="11" s="1"/>
  <c r="H56" i="11"/>
  <c r="H55" i="11"/>
  <c r="H54" i="11"/>
  <c r="H57" i="11" s="1"/>
  <c r="J56" i="11"/>
  <c r="J55" i="11"/>
  <c r="J54" i="11"/>
  <c r="J57" i="11" s="1"/>
  <c r="G54" i="11"/>
  <c r="G57" i="11" s="1"/>
  <c r="I54" i="11"/>
  <c r="I57" i="11" s="1"/>
  <c r="G55" i="11"/>
  <c r="G58" i="11" s="1"/>
  <c r="I55" i="11"/>
  <c r="I58" i="11" s="1"/>
  <c r="G56" i="10"/>
  <c r="G55" i="10"/>
  <c r="G54" i="10"/>
  <c r="G57" i="10" s="1"/>
  <c r="I56" i="10"/>
  <c r="I55" i="10"/>
  <c r="I54" i="10"/>
  <c r="I57" i="10" s="1"/>
  <c r="K9" i="10"/>
  <c r="K10" i="10"/>
  <c r="F56" i="10"/>
  <c r="F55" i="10"/>
  <c r="F54" i="10"/>
  <c r="F57" i="10" s="1"/>
  <c r="H56" i="10"/>
  <c r="H55" i="10"/>
  <c r="H54" i="10"/>
  <c r="H57" i="10" s="1"/>
  <c r="J56" i="10"/>
  <c r="J55" i="10"/>
  <c r="J54" i="10"/>
  <c r="J57" i="10" s="1"/>
  <c r="G56" i="9"/>
  <c r="G55" i="9"/>
  <c r="G54" i="9"/>
  <c r="G57" i="9" s="1"/>
  <c r="I56" i="9"/>
  <c r="I55" i="9"/>
  <c r="I54" i="9"/>
  <c r="I57" i="9" s="1"/>
  <c r="K9" i="9"/>
  <c r="F56" i="9"/>
  <c r="H56" i="9"/>
  <c r="J56" i="9"/>
  <c r="F54" i="9"/>
  <c r="H54" i="9"/>
  <c r="H57" i="9" s="1"/>
  <c r="J54" i="9"/>
  <c r="F55" i="9"/>
  <c r="F58" i="9" s="1"/>
  <c r="H55" i="9"/>
  <c r="H58" i="9" s="1"/>
  <c r="J55" i="9"/>
  <c r="J58" i="9" s="1"/>
  <c r="F58" i="10" l="1"/>
  <c r="J58" i="10"/>
  <c r="G58" i="10"/>
  <c r="G58" i="9"/>
  <c r="L56" i="13"/>
  <c r="L55" i="13"/>
  <c r="I58" i="13"/>
  <c r="L56" i="12"/>
  <c r="H58" i="11"/>
  <c r="L58" i="13"/>
  <c r="K58" i="13"/>
  <c r="G58" i="13"/>
  <c r="L54" i="13"/>
  <c r="L57" i="13" s="1"/>
  <c r="L55" i="12"/>
  <c r="L58" i="12" s="1"/>
  <c r="K58" i="12"/>
  <c r="G58" i="12"/>
  <c r="L54" i="12"/>
  <c r="J58" i="11"/>
  <c r="F58" i="11"/>
  <c r="K56" i="11"/>
  <c r="K55" i="11"/>
  <c r="K54" i="11"/>
  <c r="H58" i="10"/>
  <c r="K56" i="10"/>
  <c r="K55" i="10"/>
  <c r="K54" i="10"/>
  <c r="K57" i="10" s="1"/>
  <c r="I58" i="10"/>
  <c r="J57" i="9"/>
  <c r="F57" i="9"/>
  <c r="K56" i="9"/>
  <c r="K55" i="9"/>
  <c r="K54" i="9"/>
  <c r="K57" i="9" s="1"/>
  <c r="I58" i="9"/>
  <c r="K57" i="11" l="1"/>
  <c r="L57" i="12"/>
  <c r="K58" i="11"/>
  <c r="K58" i="9"/>
  <c r="K58" i="10"/>
</calcChain>
</file>

<file path=xl/sharedStrings.xml><?xml version="1.0" encoding="utf-8"?>
<sst xmlns="http://schemas.openxmlformats.org/spreadsheetml/2006/main" count="372" uniqueCount="272">
  <si>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</si>
  <si>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</si>
  <si>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</si>
  <si>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</si>
  <si>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</si>
  <si>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</si>
  <si>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</si>
  <si>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</si>
  <si>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</si>
  <si>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</si>
  <si>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</si>
  <si>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</si>
  <si>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</si>
  <si>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</si>
  <si>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</si>
  <si>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</si>
  <si>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</si>
  <si>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</si>
  <si>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</si>
  <si>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</si>
  <si>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</si>
  <si>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</si>
  <si>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</si>
  <si>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MCA. EUGENIO CHAVEZ ORTIZ</t>
  </si>
  <si>
    <t>MACROECONOMÍA</t>
  </si>
  <si>
    <t>505-A</t>
  </si>
  <si>
    <t>505-B</t>
  </si>
  <si>
    <t>ECONOMÍA</t>
  </si>
  <si>
    <t>301-A</t>
  </si>
  <si>
    <t>221U0062</t>
  </si>
  <si>
    <t>221U0098</t>
  </si>
  <si>
    <t>221U0115</t>
  </si>
  <si>
    <t>211U0116</t>
  </si>
  <si>
    <t>BLANCO ZARATE ALAN OSVALDO</t>
  </si>
  <si>
    <t>LUCHO MIXTEGA JUAN FERNANDO</t>
  </si>
  <si>
    <t>SANCHEZ BARRAZA ANGEL DE JESÚS</t>
  </si>
  <si>
    <t>SOSA AMOROSO ZAIR OTONIEL</t>
  </si>
  <si>
    <t>301-B</t>
  </si>
  <si>
    <t>221U0124</t>
  </si>
  <si>
    <t>VILLAFUERTE CONCHI ARIEL MOISES</t>
  </si>
  <si>
    <t>301-C</t>
  </si>
  <si>
    <t>221U0074</t>
  </si>
  <si>
    <t>CRUZ ANDRADE ANGEL DE JESUS</t>
  </si>
  <si>
    <t>AGOSTO-DICIEMBRE 2024</t>
  </si>
  <si>
    <t>231U0009</t>
  </si>
  <si>
    <t>ALVAREZ ELIAS ALAN AMAURY</t>
  </si>
  <si>
    <t>231U0010</t>
  </si>
  <si>
    <t>ANOTA HERNANDEZ ERIL ROBERTO</t>
  </si>
  <si>
    <t>C241U0594</t>
  </si>
  <si>
    <t>ARNAU MORTEO TRISTAN</t>
  </si>
  <si>
    <t>231U0014</t>
  </si>
  <si>
    <t>BAUTISTA BRAMBILLA ERIK GIOVANNI</t>
  </si>
  <si>
    <t>231U0016</t>
  </si>
  <si>
    <t>BERDON LUCHO MARIA EUGENIA</t>
  </si>
  <si>
    <t>231U0017</t>
  </si>
  <si>
    <t>BONOLA ALFONSO CRISTIAN DE JESUS</t>
  </si>
  <si>
    <t>231U0018</t>
  </si>
  <si>
    <t>BUENO MUÑIZ ALEXSANDRA</t>
  </si>
  <si>
    <t>231U0021</t>
  </si>
  <si>
    <t>CARMONA OSORIO GABRIELA</t>
  </si>
  <si>
    <t>231U0023</t>
  </si>
  <si>
    <t>CHAGALA JIMENEZ GENESIS JOHANNA</t>
  </si>
  <si>
    <t>231U0026</t>
  </si>
  <si>
    <t>CHONTAL CHAVEZ ALFONSO RAFAEL</t>
  </si>
  <si>
    <t>231U0027</t>
  </si>
  <si>
    <t>CHONTAL OBIL OSIRIS MONSERRAT</t>
  </si>
  <si>
    <t>231U0029</t>
  </si>
  <si>
    <t>CRUZ TEPACH MANUEL FELIPE</t>
  </si>
  <si>
    <t>231U0583</t>
  </si>
  <si>
    <t>ENRIQUEZ GOMEZ SCARLET</t>
  </si>
  <si>
    <t>231U0030</t>
  </si>
  <si>
    <t>GABINO RODRIGUEZ DIEGO</t>
  </si>
  <si>
    <t>231U0032</t>
  </si>
  <si>
    <t>GARCÍA MARTÍNEZ MARCOS</t>
  </si>
  <si>
    <t>231U0033</t>
  </si>
  <si>
    <t>GONZALEZ VELASCO JONATHAN</t>
  </si>
  <si>
    <t>231U0043</t>
  </si>
  <si>
    <t>MAIN MORALES HECTOR LUCIANO</t>
  </si>
  <si>
    <t>231U0044</t>
  </si>
  <si>
    <t>MARQUEZ CASTELLANOS ORANGEL MANUEL</t>
  </si>
  <si>
    <t>231U0045</t>
  </si>
  <si>
    <t>MARTINEZ PALAFOX MARIAN GUADALUPE</t>
  </si>
  <si>
    <t>231U0059</t>
  </si>
  <si>
    <t>PONCE FONSECA JULIO CESAR</t>
  </si>
  <si>
    <t>231U0062</t>
  </si>
  <si>
    <t>RAMIREZ FIGUEROA MHERLY ESTRELLA</t>
  </si>
  <si>
    <t>231U0069</t>
  </si>
  <si>
    <t>RINCON TOTO MARTHA PATRICIA</t>
  </si>
  <si>
    <t>231U0070</t>
  </si>
  <si>
    <t>ROBERT GONZALEZ DANIELA</t>
  </si>
  <si>
    <t>231U0075</t>
  </si>
  <si>
    <t>SOLANO CHAVEZ FERNANDO</t>
  </si>
  <si>
    <t>211U0118</t>
  </si>
  <si>
    <t>TAXILAGA ARENAL ALEJANDRO DE JESUS</t>
  </si>
  <si>
    <t>231U0078</t>
  </si>
  <si>
    <t>VELASCO ALVAREZ CHELSEA NICOLE</t>
  </si>
  <si>
    <t>231U0085</t>
  </si>
  <si>
    <t>XALA FISCAL JESSICA DEL CARMEN</t>
  </si>
  <si>
    <t>231U0007</t>
  </si>
  <si>
    <t>ABSALON ABRAJAM JOSE ARMANDO</t>
  </si>
  <si>
    <t>231U0008</t>
  </si>
  <si>
    <t>AGUILAR GOMEZ CHRISTOPHER</t>
  </si>
  <si>
    <t>231U0019</t>
  </si>
  <si>
    <t>BUSTAMANTE MARTINEZ JUDAS DE JESUS</t>
  </si>
  <si>
    <t>231U0622</t>
  </si>
  <si>
    <t>CARMONA DURANTE ARMANDO</t>
  </si>
  <si>
    <t>231U0022</t>
  </si>
  <si>
    <t>CHACHA NATO MAGDIEL</t>
  </si>
  <si>
    <t>231U0024</t>
  </si>
  <si>
    <t>CHAPOL VENTURA KARLA DENISSE</t>
  </si>
  <si>
    <t>231U0031</t>
  </si>
  <si>
    <t>GARCIA GUERRERO CAROL</t>
  </si>
  <si>
    <t>231U0584</t>
  </si>
  <si>
    <t>HILARIO HERNANDEZ JOSE ARMANDO</t>
  </si>
  <si>
    <t>231U0051</t>
  </si>
  <si>
    <t>MIXTEGA ALTAMIRANO JANNET ARELY</t>
  </si>
  <si>
    <t>231U0054</t>
  </si>
  <si>
    <t>ORTIZ CAMACHO ZURIEL ALEXANDER</t>
  </si>
  <si>
    <t>231U0057</t>
  </si>
  <si>
    <t>POLITO COBAXIN YULIANA</t>
  </si>
  <si>
    <t>231U0060</t>
  </si>
  <si>
    <t>PUCHETA PELAYO ESTRELLA ARLETTE</t>
  </si>
  <si>
    <t>231U0064</t>
  </si>
  <si>
    <t>RAMIREZ PONCE LIZZET</t>
  </si>
  <si>
    <t>231U0068</t>
  </si>
  <si>
    <t>REYES PAXTIAN UZZIEL</t>
  </si>
  <si>
    <t>231U0073</t>
  </si>
  <si>
    <t>SANCHEZ MULATO MIGUEL ANGEL</t>
  </si>
  <si>
    <t>231U0084</t>
  </si>
  <si>
    <t>VILLEGAS CHIGO MARIO NESTOR</t>
  </si>
  <si>
    <t>231U0015</t>
  </si>
  <si>
    <t>BELLI ARRES LUIS MAURI</t>
  </si>
  <si>
    <t>231U0028</t>
  </si>
  <si>
    <t>COUBERT JARAMILLO EMILY AYLIN</t>
  </si>
  <si>
    <t>231U0664</t>
  </si>
  <si>
    <t>GONZALEZ ROBLES ADONAY VICENTE</t>
  </si>
  <si>
    <t>231U0036</t>
  </si>
  <si>
    <t>HERNANDEZ URIBE REGINA DE LOS ANGELES</t>
  </si>
  <si>
    <t>231U0038</t>
  </si>
  <si>
    <t>IXBA LAZCANO FELIPE</t>
  </si>
  <si>
    <t>231U0046</t>
  </si>
  <si>
    <t>MARTÍNEZ BARCENAS EMMANUEL</t>
  </si>
  <si>
    <t>231U0049</t>
  </si>
  <si>
    <t>MEZO XOLO JESUS ALBERTO</t>
  </si>
  <si>
    <t>231U0050</t>
  </si>
  <si>
    <t>MIROS LUCHO BENITO</t>
  </si>
  <si>
    <t>231U0058</t>
  </si>
  <si>
    <t>POLITO IXTEPAN IVANA YAMILA</t>
  </si>
  <si>
    <t>231U0061</t>
  </si>
  <si>
    <t>RAMIREZ ALEGRIA MARCO ANTONIO</t>
  </si>
  <si>
    <t>231U0074</t>
  </si>
  <si>
    <t>SANCHEZ SINTA FLORISSA</t>
  </si>
  <si>
    <t>231U0077</t>
  </si>
  <si>
    <t>TON LOPEZ MARIA FERNANDA</t>
  </si>
  <si>
    <t>231U0079</t>
  </si>
  <si>
    <t>VELASCO CATEMAXCA JESUS</t>
  </si>
  <si>
    <t>231U0081</t>
  </si>
  <si>
    <t>VELAZQUEZ BAXIN ERICK RAUL</t>
  </si>
  <si>
    <t>231U0083</t>
  </si>
  <si>
    <t>VICENTE BONFIL CITLALI DEL CARMEN</t>
  </si>
  <si>
    <t>221U0269</t>
  </si>
  <si>
    <t>AMBROS XOLO JOSE ANTONIO</t>
  </si>
  <si>
    <t>221U0275</t>
  </si>
  <si>
    <t>CAGAL TOTO SAYURI YATZIRY</t>
  </si>
  <si>
    <t>221U0276</t>
  </si>
  <si>
    <t>CARMONA SERVIN DANIELA JAZMIN</t>
  </si>
  <si>
    <t>221U0283</t>
  </si>
  <si>
    <t>CRUZ CHONTAL MIRIAN GUADALUPE</t>
  </si>
  <si>
    <t>211U0229</t>
  </si>
  <si>
    <t>CRUZ LOBATO HENRY</t>
  </si>
  <si>
    <t>221U0285</t>
  </si>
  <si>
    <t>DEMENEGHI MIRANDA REGINA</t>
  </si>
  <si>
    <t>221U0287</t>
  </si>
  <si>
    <t>DOMINGUEZ CRUZ GAEL</t>
  </si>
  <si>
    <t>221U0642</t>
  </si>
  <si>
    <t>DOMINGUEZ PEÑA VANESSA</t>
  </si>
  <si>
    <t>221U0288</t>
  </si>
  <si>
    <t>ESCOBAR CHIPOL JOSE ARTURO</t>
  </si>
  <si>
    <t>221U0292</t>
  </si>
  <si>
    <t>GONZALEZ PUCHETA ALEXANDRA</t>
  </si>
  <si>
    <t>211U0618</t>
  </si>
  <si>
    <t>HERNANDEZ ABSALON ADRIANA</t>
  </si>
  <si>
    <t>221U0294</t>
  </si>
  <si>
    <t>HERNANDEZ MARTINEZ FERNANDO</t>
  </si>
  <si>
    <t>221U0299</t>
  </si>
  <si>
    <t>LUA GONZALEZ JORGE ALBERTO</t>
  </si>
  <si>
    <t>221U0301</t>
  </si>
  <si>
    <t>MALAGA CAMACHO YAZARETH DEL CARMEN</t>
  </si>
  <si>
    <t>221U0303</t>
  </si>
  <si>
    <t>MALAGA FISCAL DIANA GUADALUPE</t>
  </si>
  <si>
    <t>221U0305</t>
  </si>
  <si>
    <t>MARTINEZ MARTINEZ CESAR MAURICIO</t>
  </si>
  <si>
    <t>221U0307</t>
  </si>
  <si>
    <t>MELCHI COTA CINTHIA YARELI</t>
  </si>
  <si>
    <t>221U0311</t>
  </si>
  <si>
    <t>MORALES ALFONSO ALMA GERALDINE</t>
  </si>
  <si>
    <t>221U0315</t>
  </si>
  <si>
    <t>ORTIZ RAMIREZ DIANA LIZZETH</t>
  </si>
  <si>
    <t>211U0259</t>
  </si>
  <si>
    <t>PAXTIAN VILLEGAS YAZMIN DEL CARMEN</t>
  </si>
  <si>
    <t>221U0323</t>
  </si>
  <si>
    <t>QUINO BUSTAMANTE VICTOR MANUEL</t>
  </si>
  <si>
    <t>221U0330</t>
  </si>
  <si>
    <t>SANCHEZ MIXTEGA MARTIN</t>
  </si>
  <si>
    <t>211U0284</t>
  </si>
  <si>
    <t>VAZQUEZ CORDERO CARLOS YAVHET</t>
  </si>
  <si>
    <t>221U0339</t>
  </si>
  <si>
    <t>VELASCO COTA JORGE ALBERTO</t>
  </si>
  <si>
    <t>221U0342</t>
  </si>
  <si>
    <t>XALA GARCÍA RAYSA MONTSERRAT</t>
  </si>
  <si>
    <t>221U0268</t>
  </si>
  <si>
    <t>ALVARES MIXTEGA ITZEL ARELY</t>
  </si>
  <si>
    <t>221U0270</t>
  </si>
  <si>
    <t>ANDRADE CARMONA LESLIE</t>
  </si>
  <si>
    <t>221U0279</t>
  </si>
  <si>
    <t>CHAGALA PACHECO FLOR EDITH</t>
  </si>
  <si>
    <t>221U0837</t>
  </si>
  <si>
    <t>CHONTAL MUÑOZ ARELI NOEMI</t>
  </si>
  <si>
    <t>221U0282</t>
  </si>
  <si>
    <t>CHONTAL VILLEGAS JORGE ALFREDO</t>
  </si>
  <si>
    <t>221U0289</t>
  </si>
  <si>
    <t>ESCRIBANO PRETELIN OSCAR MANUEL</t>
  </si>
  <si>
    <t>221U0290</t>
  </si>
  <si>
    <t>GARCÍA MARTÍNEZ LIZETH</t>
  </si>
  <si>
    <t>221U0291</t>
  </si>
  <si>
    <t>GONZALEZ FLORES JUAN FERNANDO</t>
  </si>
  <si>
    <t>221U0293</t>
  </si>
  <si>
    <t>HERNANDEZ CISNEROS CARLOS JOSE</t>
  </si>
  <si>
    <t>221U0297</t>
  </si>
  <si>
    <t>HERRERA ROLON SHAILA</t>
  </si>
  <si>
    <t>221U0298</t>
  </si>
  <si>
    <t>JIMENEZ TENORIO CHRISTIAN JHOVANY</t>
  </si>
  <si>
    <t>221U0300</t>
  </si>
  <si>
    <t>LUCHO MUÑOZ ALEYDIS LISETTE</t>
  </si>
  <si>
    <t>221U0345</t>
  </si>
  <si>
    <t>LÓPEZ CHIGUIL INDIRA</t>
  </si>
  <si>
    <t>221U0308</t>
  </si>
  <si>
    <t>MENDOZA ACULTECO CLAUDIA JAZMIN</t>
  </si>
  <si>
    <t>221U0309</t>
  </si>
  <si>
    <t>MEZO POLITO YULISSA</t>
  </si>
  <si>
    <t>221U0346</t>
  </si>
  <si>
    <t>MORISCO SANTANA EVELYN</t>
  </si>
  <si>
    <t>221U0316</t>
  </si>
  <si>
    <t>PAEZ GONZALEZ KENIA JOCELYN</t>
  </si>
  <si>
    <t>221U0347</t>
  </si>
  <si>
    <t>PALAS CHACHA DANIELA JOSSAJANDHY</t>
  </si>
  <si>
    <t>221U0319</t>
  </si>
  <si>
    <t>PITALUA MARTINEZ ANDREA</t>
  </si>
  <si>
    <t>221U0320</t>
  </si>
  <si>
    <t>PUCHETA ARRES JUAN ANGEL</t>
  </si>
  <si>
    <t>221U0321</t>
  </si>
  <si>
    <t>PUCHETA PALAYOT KARINA GUADALUPE</t>
  </si>
  <si>
    <t>221U0322</t>
  </si>
  <si>
    <t>PUCHETA VILLEGAS SERGIO ALMIR</t>
  </si>
  <si>
    <t>221U0324</t>
  </si>
  <si>
    <t>RODRIGUEZ XOLO MONTSERRAT</t>
  </si>
  <si>
    <t>221U0326</t>
  </si>
  <si>
    <t>ROSARIO OBIL DAVID</t>
  </si>
  <si>
    <t>221U0328</t>
  </si>
  <si>
    <t>SALAZAR MARCIAL ROSA ISELA</t>
  </si>
  <si>
    <t>221U0332</t>
  </si>
  <si>
    <t>TEMICH CHAGALA JOSÉ FERNANDO</t>
  </si>
  <si>
    <t>221U0333</t>
  </si>
  <si>
    <t>TEMICH ZAPO ORLANDO DE JESUS</t>
  </si>
  <si>
    <t>221U0334</t>
  </si>
  <si>
    <t>TEOBA COTO MIGUEL ANGEL</t>
  </si>
  <si>
    <t>221U0336</t>
  </si>
  <si>
    <t>USCANGA REYES CHRISTOPHER</t>
  </si>
  <si>
    <t>221U0337</t>
  </si>
  <si>
    <t>VARA CHACHA FELISA GUADALUPE</t>
  </si>
  <si>
    <t>221U0341</t>
  </si>
  <si>
    <t>VERDEJO LUNA AGUSTIN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</si>
</sst>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/>
    <xf numFmtId="0" fontId="3" fillId="0" borderId="0" xfId="1"/>
    <xf numFmtId="0" fontId="1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4" fillId="0" borderId="1" xfId="1" applyFont="1" applyBorder="1" applyAlignment="1"/>
    <xf numFmtId="0" fontId="4" fillId="0" borderId="1" xfId="1" applyFont="1" applyBorder="1" applyAlignment="1">
      <alignment horizontal="left"/>
    </xf>
    <xf numFmtId="0" fontId="4" fillId="0" borderId="0" xfId="1" applyFont="1"/>
    <xf numFmtId="0" fontId="3" fillId="0" borderId="2" xfId="1" applyBorder="1"/>
    <xf numFmtId="0" fontId="3" fillId="0" borderId="2" xfId="1" applyBorder="1" applyAlignment="1">
      <alignment horizontal="center"/>
    </xf>
    <xf numFmtId="0" fontId="1" fillId="0" borderId="2" xfId="1" applyFont="1" applyFill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6" fillId="0" borderId="2" xfId="1" applyFont="1" applyBorder="1" applyAlignment="1">
      <alignment wrapText="1"/>
    </xf>
    <xf numFmtId="0" fontId="7" fillId="0" borderId="5" xfId="1" applyFont="1" applyBorder="1" applyAlignment="1"/>
    <xf numFmtId="0" fontId="7" fillId="0" borderId="6" xfId="1" applyFont="1" applyBorder="1" applyAlignment="1"/>
    <xf numFmtId="1" fontId="3" fillId="0" borderId="2" xfId="1" applyNumberFormat="1" applyBorder="1" applyAlignment="1">
      <alignment horizontal="center"/>
    </xf>
    <xf numFmtId="1" fontId="1" fillId="2" borderId="2" xfId="1" applyNumberFormat="1" applyFont="1" applyFill="1" applyBorder="1" applyAlignment="1">
      <alignment horizontal="center"/>
    </xf>
    <xf numFmtId="0" fontId="8" fillId="0" borderId="2" xfId="1" applyFont="1" applyBorder="1" applyAlignment="1">
      <alignment wrapText="1"/>
    </xf>
    <xf numFmtId="1" fontId="3" fillId="0" borderId="0" xfId="1" applyNumberFormat="1"/>
    <xf numFmtId="0" fontId="4" fillId="0" borderId="2" xfId="1" applyFont="1" applyBorder="1"/>
    <xf numFmtId="0" fontId="3" fillId="0" borderId="0" xfId="1" applyBorder="1" applyAlignment="1"/>
    <xf numFmtId="0" fontId="3" fillId="0" borderId="0" xfId="1" applyBorder="1" applyAlignment="1">
      <alignment horizontal="center"/>
    </xf>
    <xf numFmtId="0" fontId="3" fillId="3" borderId="4" xfId="1" applyFill="1" applyBorder="1" applyAlignment="1"/>
    <xf numFmtId="0" fontId="3" fillId="3" borderId="4" xfId="1" applyFill="1" applyBorder="1" applyAlignment="1">
      <alignment horizontal="center"/>
    </xf>
    <xf numFmtId="0" fontId="1" fillId="3" borderId="4" xfId="1" applyFont="1" applyFill="1" applyBorder="1" applyAlignment="1">
      <alignment horizontal="center"/>
    </xf>
    <xf numFmtId="0" fontId="3" fillId="3" borderId="2" xfId="1" applyFill="1" applyBorder="1" applyAlignment="1"/>
    <xf numFmtId="0" fontId="3" fillId="3" borderId="2" xfId="1" applyFill="1" applyBorder="1" applyAlignment="1">
      <alignment horizontal="center"/>
    </xf>
    <xf numFmtId="0" fontId="1" fillId="3" borderId="2" xfId="1" applyFont="1" applyFill="1" applyBorder="1" applyAlignment="1"/>
    <xf numFmtId="9" fontId="1" fillId="3" borderId="2" xfId="2" applyFont="1" applyFill="1" applyBorder="1" applyAlignment="1">
      <alignment horizontal="center"/>
    </xf>
    <xf numFmtId="9" fontId="5" fillId="3" borderId="2" xfId="2" applyFont="1" applyFill="1" applyBorder="1" applyAlignment="1">
      <alignment horizontal="center"/>
    </xf>
    <xf numFmtId="0" fontId="3" fillId="0" borderId="1" xfId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2" fillId="0" borderId="0" xfId="1" applyFont="1" applyAlignment="1">
      <alignment horizontal="left"/>
    </xf>
    <xf numFmtId="0" fontId="1" fillId="0" borderId="0" xfId="1" applyFont="1" applyAlignment="1">
      <alignment horizontal="left"/>
    </xf>
    <xf numFmtId="14" fontId="4" fillId="0" borderId="1" xfId="1" applyNumberFormat="1" applyFont="1" applyBorder="1" applyAlignment="1">
      <alignment horizontal="center"/>
    </xf>
    <xf numFmtId="0" fontId="3" fillId="0" borderId="1" xfId="1" applyBorder="1" applyAlignment="1">
      <alignment horizontal="left"/>
    </xf>
    <xf numFmtId="0" fontId="3" fillId="0" borderId="5" xfId="1" applyBorder="1" applyAlignment="1">
      <alignment horizontal="left"/>
    </xf>
    <xf numFmtId="0" fontId="3" fillId="0" borderId="6" xfId="1" applyBorder="1" applyAlignment="1">
      <alignment horizontal="left"/>
    </xf>
  </cellXfs>
  <cellStyles count="3">
    <cellStyle name="Normal" xfId="0" builtinId="0"/>
    <cellStyle name="Normal 4 2" xfId="1"/>
    <cellStyle name="Porcentaje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2"/>
  <sheetViews>
    <sheetView zoomScale="96" zoomScaleNormal="96" workbookViewId="0">
      <selection activeCell="J4" sqref="J4:K4"/>
    </sheetView>
  </sheetViews>
  <sheetFormatPr baseColWidth="10" defaultColWidth="10.7109375" defaultRowHeight="15" x14ac:dyDescent="0.25"/>
  <cols>
    <col min="1" max="1" width="1.28515625" style="3" customWidth="1"/>
    <col min="2" max="2" width="5" style="3" customWidth="1"/>
    <col min="3" max="3" width="12.85546875" style="3" customWidth="1"/>
    <col min="4" max="4" width="49" style="3" customWidth="1"/>
    <col min="5" max="5" width="15.42578125" style="3" customWidth="1"/>
    <col min="6" max="6" width="7.140625" style="3" customWidth="1"/>
    <col min="7" max="8" width="5.7109375" style="3" customWidth="1"/>
    <col min="9" max="9" width="6.42578125" style="3" customWidth="1"/>
    <col min="10" max="10" width="6.28515625" style="3" customWidth="1"/>
    <col min="11" max="11" width="8.7109375" style="3" customWidth="1"/>
    <col min="12" max="13" width="5.7109375" style="3" customWidth="1"/>
    <col min="14" max="16384" width="10.7109375" style="3"/>
  </cols>
  <sheetData>
    <row r="2" spans="2:13" ht="15.75" x14ac:dyDescent="0.25">
      <c r="B2" s="33" t="s">
        <v>9</v>
      </c>
      <c r="C2" s="33"/>
      <c r="D2" s="33"/>
      <c r="E2" s="1"/>
      <c r="F2" s="1"/>
      <c r="G2" s="1"/>
      <c r="H2" s="1"/>
      <c r="I2" s="1"/>
      <c r="J2" s="1"/>
      <c r="K2" s="2"/>
      <c r="L2" s="2"/>
    </row>
    <row r="3" spans="2:13" x14ac:dyDescent="0.25">
      <c r="B3" s="34" t="s">
        <v>8</v>
      </c>
      <c r="C3" s="34"/>
      <c r="D3" s="34"/>
      <c r="E3" s="4"/>
      <c r="F3" s="4"/>
      <c r="G3" s="4"/>
      <c r="H3" s="4"/>
      <c r="I3" s="4"/>
      <c r="J3" s="4"/>
      <c r="K3" s="5"/>
      <c r="L3" s="5"/>
    </row>
    <row r="4" spans="2:13" x14ac:dyDescent="0.25">
      <c r="C4" s="3" t="s">
        <v>0</v>
      </c>
      <c r="D4" s="6" t="s">
        <v>27</v>
      </c>
      <c r="E4" s="5" t="s">
        <v>1</v>
      </c>
      <c r="F4" s="7" t="s">
        <v>28</v>
      </c>
      <c r="G4" s="7"/>
      <c r="I4" s="3" t="s">
        <v>2</v>
      </c>
      <c r="J4" s="35">
        <v>45588</v>
      </c>
      <c r="K4" s="35"/>
    </row>
    <row r="5" spans="2:13" ht="6.75" customHeight="1" x14ac:dyDescent="0.25">
      <c r="D5" s="8"/>
    </row>
    <row r="6" spans="2:13" x14ac:dyDescent="0.25">
      <c r="C6" s="3" t="s">
        <v>3</v>
      </c>
      <c r="D6" s="6" t="s">
        <v>43</v>
      </c>
      <c r="E6" s="5" t="s">
        <v>21</v>
      </c>
      <c r="F6" s="5"/>
      <c r="G6" s="36" t="s">
        <v>23</v>
      </c>
      <c r="H6" s="36"/>
      <c r="I6" s="36"/>
      <c r="J6" s="36"/>
      <c r="K6" s="36"/>
    </row>
    <row r="7" spans="2:13" ht="11.25" customHeight="1" x14ac:dyDescent="0.25"/>
    <row r="8" spans="2:13" x14ac:dyDescent="0.25">
      <c r="B8" s="9" t="s">
        <v>4</v>
      </c>
      <c r="C8" s="9" t="s">
        <v>6</v>
      </c>
      <c r="D8" s="37" t="s">
        <v>5</v>
      </c>
      <c r="E8" s="38"/>
      <c r="F8" s="10" t="s">
        <v>7</v>
      </c>
      <c r="G8" s="10" t="s">
        <v>10</v>
      </c>
      <c r="H8" s="10" t="s">
        <v>11</v>
      </c>
      <c r="I8" s="10" t="s">
        <v>12</v>
      </c>
      <c r="J8" s="10" t="s">
        <v>13</v>
      </c>
      <c r="K8" s="11" t="s">
        <v>22</v>
      </c>
    </row>
    <row r="9" spans="2:13" ht="18.75" x14ac:dyDescent="0.3">
      <c r="B9" s="12">
        <v>1</v>
      </c>
      <c r="C9" s="13" t="s">
        <v>44</v>
      </c>
      <c r="D9" s="14" t="s">
        <v>45</v>
      </c>
      <c r="E9" s="15"/>
      <c r="F9" s="16">
        <v>0</v>
      </c>
      <c r="G9" s="16">
        <v>97.5</v>
      </c>
      <c r="H9" s="10">
        <v>0</v>
      </c>
      <c r="I9" s="10">
        <v>0</v>
      </c>
      <c r="J9" s="10">
        <v>0</v>
      </c>
      <c r="K9" s="17">
        <f>SUM(F9:J9)/5</f>
        <v>19.5</v>
      </c>
    </row>
    <row r="10" spans="2:13" ht="18.75" x14ac:dyDescent="0.3">
      <c r="B10" s="12">
        <f t="shared" ref="B10:B53" si="0">B9+1</f>
        <v>2</v>
      </c>
      <c r="C10" s="13" t="s">
        <v>46</v>
      </c>
      <c r="D10" s="14" t="s">
        <v>47</v>
      </c>
      <c r="E10" s="15"/>
      <c r="F10" s="16">
        <v>94</v>
      </c>
      <c r="G10" s="16">
        <v>100</v>
      </c>
      <c r="H10" s="10">
        <v>0</v>
      </c>
      <c r="I10" s="10">
        <v>0</v>
      </c>
      <c r="J10" s="10">
        <v>0</v>
      </c>
      <c r="K10" s="17">
        <f t="shared" ref="K10:K53" si="1">SUM(F10:J10)/5</f>
        <v>38.799999999999997</v>
      </c>
    </row>
    <row r="11" spans="2:13" ht="18.75" x14ac:dyDescent="0.3">
      <c r="B11" s="12">
        <f t="shared" si="0"/>
        <v>3</v>
      </c>
      <c r="C11" s="13" t="s">
        <v>48</v>
      </c>
      <c r="D11" s="14" t="s">
        <v>49</v>
      </c>
      <c r="E11" s="15"/>
      <c r="F11" s="16">
        <v>96</v>
      </c>
      <c r="G11" s="16">
        <v>90</v>
      </c>
      <c r="H11" s="10">
        <v>0</v>
      </c>
      <c r="I11" s="10">
        <v>0</v>
      </c>
      <c r="J11" s="10">
        <v>0</v>
      </c>
      <c r="K11" s="17">
        <f t="shared" si="1"/>
        <v>37.200000000000003</v>
      </c>
    </row>
    <row r="12" spans="2:13" ht="18.75" x14ac:dyDescent="0.3">
      <c r="B12" s="12">
        <f t="shared" si="0"/>
        <v>4</v>
      </c>
      <c r="C12" s="13" t="s">
        <v>50</v>
      </c>
      <c r="D12" s="14" t="s">
        <v>51</v>
      </c>
      <c r="E12" s="15"/>
      <c r="F12" s="16">
        <v>96</v>
      </c>
      <c r="G12" s="16">
        <v>97.5</v>
      </c>
      <c r="H12" s="10">
        <v>0</v>
      </c>
      <c r="I12" s="10">
        <v>0</v>
      </c>
      <c r="J12" s="10">
        <v>0</v>
      </c>
      <c r="K12" s="17">
        <f t="shared" si="1"/>
        <v>38.700000000000003</v>
      </c>
      <c r="M12" s="19"/>
    </row>
    <row r="13" spans="2:13" ht="18.75" x14ac:dyDescent="0.3">
      <c r="B13" s="12">
        <f t="shared" si="0"/>
        <v>5</v>
      </c>
      <c r="C13" s="13" t="s">
        <v>52</v>
      </c>
      <c r="D13" s="14" t="s">
        <v>53</v>
      </c>
      <c r="E13" s="15"/>
      <c r="F13" s="16">
        <v>96</v>
      </c>
      <c r="G13" s="16">
        <v>85</v>
      </c>
      <c r="H13" s="10">
        <v>0</v>
      </c>
      <c r="I13" s="10">
        <v>0</v>
      </c>
      <c r="J13" s="10">
        <v>0</v>
      </c>
      <c r="K13" s="17">
        <f t="shared" si="1"/>
        <v>36.200000000000003</v>
      </c>
    </row>
    <row r="14" spans="2:13" ht="18.75" x14ac:dyDescent="0.3">
      <c r="B14" s="12">
        <f t="shared" si="0"/>
        <v>6</v>
      </c>
      <c r="C14" s="13" t="s">
        <v>29</v>
      </c>
      <c r="D14" s="14" t="s">
        <v>33</v>
      </c>
      <c r="E14" s="15"/>
      <c r="F14" s="16">
        <v>0</v>
      </c>
      <c r="G14" s="16">
        <v>0</v>
      </c>
      <c r="H14" s="10">
        <v>0</v>
      </c>
      <c r="I14" s="10">
        <v>0</v>
      </c>
      <c r="J14" s="10">
        <v>0</v>
      </c>
      <c r="K14" s="17">
        <f t="shared" si="1"/>
        <v>0</v>
      </c>
    </row>
    <row r="15" spans="2:13" ht="18.75" x14ac:dyDescent="0.3">
      <c r="B15" s="12">
        <f t="shared" si="0"/>
        <v>7</v>
      </c>
      <c r="C15" s="18" t="s">
        <v>54</v>
      </c>
      <c r="D15" s="14" t="s">
        <v>55</v>
      </c>
      <c r="E15" s="15"/>
      <c r="F15" s="16">
        <v>89.5</v>
      </c>
      <c r="G15" s="16">
        <v>97.5</v>
      </c>
      <c r="H15" s="10">
        <v>0</v>
      </c>
      <c r="I15" s="10">
        <v>0</v>
      </c>
      <c r="J15" s="10">
        <v>0</v>
      </c>
      <c r="K15" s="17">
        <f t="shared" si="1"/>
        <v>37.4</v>
      </c>
    </row>
    <row r="16" spans="2:13" ht="18.75" x14ac:dyDescent="0.3">
      <c r="B16" s="12">
        <f t="shared" si="0"/>
        <v>8</v>
      </c>
      <c r="C16" s="18" t="s">
        <v>56</v>
      </c>
      <c r="D16" s="14" t="s">
        <v>57</v>
      </c>
      <c r="E16" s="15"/>
      <c r="F16" s="16">
        <v>96</v>
      </c>
      <c r="G16" s="16">
        <v>95</v>
      </c>
      <c r="H16" s="10">
        <v>0</v>
      </c>
      <c r="I16" s="10">
        <v>0</v>
      </c>
      <c r="J16" s="10">
        <v>0</v>
      </c>
      <c r="K16" s="17">
        <f t="shared" si="1"/>
        <v>38.200000000000003</v>
      </c>
    </row>
    <row r="17" spans="2:14" ht="18.75" x14ac:dyDescent="0.3">
      <c r="B17" s="12">
        <f t="shared" si="0"/>
        <v>9</v>
      </c>
      <c r="C17" s="18" t="s">
        <v>58</v>
      </c>
      <c r="D17" s="14" t="s">
        <v>59</v>
      </c>
      <c r="E17" s="15"/>
      <c r="F17" s="16">
        <v>94</v>
      </c>
      <c r="G17" s="16">
        <v>100</v>
      </c>
      <c r="H17" s="10">
        <v>0</v>
      </c>
      <c r="I17" s="10">
        <v>0</v>
      </c>
      <c r="J17" s="10">
        <v>0</v>
      </c>
      <c r="K17" s="17">
        <f t="shared" si="1"/>
        <v>38.799999999999997</v>
      </c>
    </row>
    <row r="18" spans="2:14" ht="18.75" x14ac:dyDescent="0.3">
      <c r="B18" s="12">
        <f t="shared" si="0"/>
        <v>10</v>
      </c>
      <c r="C18" s="18" t="s">
        <v>60</v>
      </c>
      <c r="D18" s="14" t="s">
        <v>61</v>
      </c>
      <c r="E18" s="15"/>
      <c r="F18" s="16">
        <v>91.5</v>
      </c>
      <c r="G18" s="16">
        <v>100</v>
      </c>
      <c r="H18" s="10">
        <v>0</v>
      </c>
      <c r="I18" s="10">
        <v>0</v>
      </c>
      <c r="J18" s="10">
        <v>0</v>
      </c>
      <c r="K18" s="17">
        <f t="shared" si="1"/>
        <v>38.299999999999997</v>
      </c>
      <c r="N18" s="19"/>
    </row>
    <row r="19" spans="2:14" ht="18.75" x14ac:dyDescent="0.3">
      <c r="B19" s="12">
        <f t="shared" si="0"/>
        <v>11</v>
      </c>
      <c r="C19" s="18" t="s">
        <v>62</v>
      </c>
      <c r="D19" s="14" t="s">
        <v>63</v>
      </c>
      <c r="E19" s="15"/>
      <c r="F19" s="16">
        <v>94</v>
      </c>
      <c r="G19" s="16">
        <v>100</v>
      </c>
      <c r="H19" s="10">
        <v>0</v>
      </c>
      <c r="I19" s="10">
        <v>0</v>
      </c>
      <c r="J19" s="10">
        <v>0</v>
      </c>
      <c r="K19" s="17">
        <f t="shared" si="1"/>
        <v>38.799999999999997</v>
      </c>
    </row>
    <row r="20" spans="2:14" ht="18.75" x14ac:dyDescent="0.3">
      <c r="B20" s="12">
        <f t="shared" si="0"/>
        <v>12</v>
      </c>
      <c r="C20" s="18" t="s">
        <v>64</v>
      </c>
      <c r="D20" s="14" t="s">
        <v>65</v>
      </c>
      <c r="E20" s="15"/>
      <c r="F20" s="16">
        <v>96</v>
      </c>
      <c r="G20" s="16">
        <v>100</v>
      </c>
      <c r="H20" s="10">
        <v>0</v>
      </c>
      <c r="I20" s="10">
        <v>0</v>
      </c>
      <c r="J20" s="10">
        <v>0</v>
      </c>
      <c r="K20" s="17">
        <f t="shared" si="1"/>
        <v>39.200000000000003</v>
      </c>
    </row>
    <row r="21" spans="2:14" ht="18.75" x14ac:dyDescent="0.3">
      <c r="B21" s="12">
        <f t="shared" si="0"/>
        <v>13</v>
      </c>
      <c r="C21" s="18" t="s">
        <v>66</v>
      </c>
      <c r="D21" s="14" t="s">
        <v>67</v>
      </c>
      <c r="E21" s="15"/>
      <c r="F21" s="16">
        <v>85.5</v>
      </c>
      <c r="G21" s="16">
        <v>100</v>
      </c>
      <c r="H21" s="10">
        <v>0</v>
      </c>
      <c r="I21" s="10">
        <v>0</v>
      </c>
      <c r="J21" s="10">
        <v>0</v>
      </c>
      <c r="K21" s="17">
        <f t="shared" si="1"/>
        <v>37.1</v>
      </c>
      <c r="M21" s="19"/>
    </row>
    <row r="22" spans="2:14" ht="18.75" x14ac:dyDescent="0.3">
      <c r="B22" s="12">
        <f t="shared" si="0"/>
        <v>14</v>
      </c>
      <c r="C22" s="18" t="s">
        <v>68</v>
      </c>
      <c r="D22" s="14" t="s">
        <v>69</v>
      </c>
      <c r="E22" s="15"/>
      <c r="F22" s="16">
        <v>96</v>
      </c>
      <c r="G22" s="16">
        <v>0</v>
      </c>
      <c r="H22" s="10">
        <v>0</v>
      </c>
      <c r="I22" s="10">
        <v>0</v>
      </c>
      <c r="J22" s="10">
        <v>0</v>
      </c>
      <c r="K22" s="17">
        <f t="shared" si="1"/>
        <v>19.2</v>
      </c>
    </row>
    <row r="23" spans="2:14" ht="18.75" x14ac:dyDescent="0.3">
      <c r="B23" s="12">
        <f t="shared" si="0"/>
        <v>15</v>
      </c>
      <c r="C23" s="18" t="s">
        <v>70</v>
      </c>
      <c r="D23" s="14" t="s">
        <v>71</v>
      </c>
      <c r="E23" s="15"/>
      <c r="F23" s="16">
        <v>91.5</v>
      </c>
      <c r="G23" s="16">
        <v>100</v>
      </c>
      <c r="H23" s="10">
        <v>0</v>
      </c>
      <c r="I23" s="10">
        <v>0</v>
      </c>
      <c r="J23" s="10">
        <v>0</v>
      </c>
      <c r="K23" s="17">
        <f t="shared" si="1"/>
        <v>38.299999999999997</v>
      </c>
    </row>
    <row r="24" spans="2:14" ht="18.75" x14ac:dyDescent="0.3">
      <c r="B24" s="12">
        <f t="shared" si="0"/>
        <v>16</v>
      </c>
      <c r="C24" s="18" t="s">
        <v>72</v>
      </c>
      <c r="D24" s="14" t="s">
        <v>73</v>
      </c>
      <c r="E24" s="15"/>
      <c r="F24" s="16">
        <v>98</v>
      </c>
      <c r="G24" s="16">
        <v>97.5</v>
      </c>
      <c r="H24" s="10">
        <v>0</v>
      </c>
      <c r="I24" s="10">
        <v>0</v>
      </c>
      <c r="J24" s="10">
        <v>0</v>
      </c>
      <c r="K24" s="17">
        <f t="shared" si="1"/>
        <v>39.1</v>
      </c>
    </row>
    <row r="25" spans="2:14" ht="18.75" x14ac:dyDescent="0.3">
      <c r="B25" s="12">
        <f t="shared" si="0"/>
        <v>17</v>
      </c>
      <c r="C25" s="18" t="s">
        <v>74</v>
      </c>
      <c r="D25" s="14" t="s">
        <v>75</v>
      </c>
      <c r="E25" s="15"/>
      <c r="F25" s="16">
        <v>94</v>
      </c>
      <c r="G25" s="16">
        <v>100</v>
      </c>
      <c r="H25" s="10">
        <v>0</v>
      </c>
      <c r="I25" s="10">
        <v>0</v>
      </c>
      <c r="J25" s="10">
        <v>0</v>
      </c>
      <c r="K25" s="17">
        <f t="shared" si="1"/>
        <v>38.799999999999997</v>
      </c>
    </row>
    <row r="26" spans="2:14" ht="18.75" x14ac:dyDescent="0.3">
      <c r="B26" s="12">
        <f t="shared" si="0"/>
        <v>18</v>
      </c>
      <c r="C26" s="18" t="s">
        <v>30</v>
      </c>
      <c r="D26" s="14" t="s">
        <v>34</v>
      </c>
      <c r="E26" s="15"/>
      <c r="F26" s="16">
        <v>0</v>
      </c>
      <c r="G26" s="16">
        <v>0</v>
      </c>
      <c r="H26" s="10">
        <v>0</v>
      </c>
      <c r="I26" s="10">
        <v>0</v>
      </c>
      <c r="J26" s="10">
        <v>0</v>
      </c>
      <c r="K26" s="17">
        <f t="shared" si="1"/>
        <v>0</v>
      </c>
    </row>
    <row r="27" spans="2:14" ht="18.75" x14ac:dyDescent="0.3">
      <c r="B27" s="12">
        <f t="shared" si="0"/>
        <v>19</v>
      </c>
      <c r="C27" s="18" t="s">
        <v>76</v>
      </c>
      <c r="D27" s="14" t="s">
        <v>77</v>
      </c>
      <c r="E27" s="15"/>
      <c r="F27" s="16">
        <v>94</v>
      </c>
      <c r="G27" s="16">
        <v>95</v>
      </c>
      <c r="H27" s="10">
        <v>0</v>
      </c>
      <c r="I27" s="10">
        <v>0</v>
      </c>
      <c r="J27" s="10">
        <v>0</v>
      </c>
      <c r="K27" s="17">
        <f t="shared" si="1"/>
        <v>37.799999999999997</v>
      </c>
    </row>
    <row r="28" spans="2:14" ht="18.75" x14ac:dyDescent="0.3">
      <c r="B28" s="12">
        <f t="shared" si="0"/>
        <v>20</v>
      </c>
      <c r="C28" s="18" t="s">
        <v>78</v>
      </c>
      <c r="D28" s="14" t="s">
        <v>79</v>
      </c>
      <c r="E28" s="15"/>
      <c r="F28" s="16">
        <v>91.5</v>
      </c>
      <c r="G28" s="16">
        <v>100</v>
      </c>
      <c r="H28" s="10">
        <v>0</v>
      </c>
      <c r="I28" s="10">
        <v>0</v>
      </c>
      <c r="J28" s="10">
        <v>0</v>
      </c>
      <c r="K28" s="17">
        <f t="shared" si="1"/>
        <v>38.299999999999997</v>
      </c>
    </row>
    <row r="29" spans="2:14" ht="18.75" x14ac:dyDescent="0.3">
      <c r="B29" s="12">
        <f t="shared" si="0"/>
        <v>21</v>
      </c>
      <c r="C29" s="18" t="s">
        <v>80</v>
      </c>
      <c r="D29" s="14" t="s">
        <v>81</v>
      </c>
      <c r="E29" s="15"/>
      <c r="F29" s="16">
        <v>98</v>
      </c>
      <c r="G29" s="16">
        <v>100</v>
      </c>
      <c r="H29" s="10">
        <v>0</v>
      </c>
      <c r="I29" s="10">
        <v>0</v>
      </c>
      <c r="J29" s="10">
        <v>0</v>
      </c>
      <c r="K29" s="17">
        <f t="shared" si="1"/>
        <v>39.6</v>
      </c>
    </row>
    <row r="30" spans="2:14" ht="18.75" x14ac:dyDescent="0.3">
      <c r="B30" s="12">
        <f t="shared" si="0"/>
        <v>22</v>
      </c>
      <c r="C30" s="18" t="s">
        <v>82</v>
      </c>
      <c r="D30" s="14" t="s">
        <v>83</v>
      </c>
      <c r="E30" s="15"/>
      <c r="F30" s="16">
        <v>81.5</v>
      </c>
      <c r="G30" s="16">
        <v>95</v>
      </c>
      <c r="H30" s="10">
        <v>0</v>
      </c>
      <c r="I30" s="10">
        <v>0</v>
      </c>
      <c r="J30" s="10">
        <v>0</v>
      </c>
      <c r="K30" s="17">
        <f t="shared" si="1"/>
        <v>35.299999999999997</v>
      </c>
    </row>
    <row r="31" spans="2:14" ht="18.75" x14ac:dyDescent="0.3">
      <c r="B31" s="12">
        <f t="shared" si="0"/>
        <v>23</v>
      </c>
      <c r="C31" s="18" t="s">
        <v>84</v>
      </c>
      <c r="D31" s="14" t="s">
        <v>85</v>
      </c>
      <c r="E31" s="15"/>
      <c r="F31" s="16">
        <v>91.5</v>
      </c>
      <c r="G31" s="16">
        <v>95</v>
      </c>
      <c r="H31" s="10">
        <v>0</v>
      </c>
      <c r="I31" s="10">
        <v>0</v>
      </c>
      <c r="J31" s="10">
        <v>0</v>
      </c>
      <c r="K31" s="17">
        <f t="shared" si="1"/>
        <v>37.299999999999997</v>
      </c>
    </row>
    <row r="32" spans="2:14" ht="18.75" x14ac:dyDescent="0.3">
      <c r="B32" s="12">
        <f t="shared" si="0"/>
        <v>24</v>
      </c>
      <c r="C32" s="18" t="s">
        <v>86</v>
      </c>
      <c r="D32" s="14" t="s">
        <v>87</v>
      </c>
      <c r="E32" s="15"/>
      <c r="F32" s="16">
        <v>73</v>
      </c>
      <c r="G32" s="16">
        <v>92.5</v>
      </c>
      <c r="H32" s="10">
        <v>0</v>
      </c>
      <c r="I32" s="10">
        <v>0</v>
      </c>
      <c r="J32" s="10">
        <v>0</v>
      </c>
      <c r="K32" s="17">
        <f t="shared" si="1"/>
        <v>33.1</v>
      </c>
    </row>
    <row r="33" spans="2:11" ht="18.75" x14ac:dyDescent="0.3">
      <c r="B33" s="12">
        <f t="shared" si="0"/>
        <v>25</v>
      </c>
      <c r="C33" s="18" t="s">
        <v>88</v>
      </c>
      <c r="D33" s="14" t="s">
        <v>89</v>
      </c>
      <c r="E33" s="15"/>
      <c r="F33" s="16">
        <v>98</v>
      </c>
      <c r="G33" s="16">
        <v>97.5</v>
      </c>
      <c r="H33" s="10">
        <v>0</v>
      </c>
      <c r="I33" s="10">
        <v>0</v>
      </c>
      <c r="J33" s="10">
        <v>0</v>
      </c>
      <c r="K33" s="17">
        <f t="shared" si="1"/>
        <v>39.1</v>
      </c>
    </row>
    <row r="34" spans="2:11" ht="18.75" x14ac:dyDescent="0.3">
      <c r="B34" s="12">
        <f t="shared" si="0"/>
        <v>26</v>
      </c>
      <c r="C34" s="18" t="s">
        <v>31</v>
      </c>
      <c r="D34" s="14" t="s">
        <v>35</v>
      </c>
      <c r="E34" s="15"/>
      <c r="F34" s="16">
        <v>0</v>
      </c>
      <c r="G34" s="16">
        <v>0</v>
      </c>
      <c r="H34" s="10">
        <v>0</v>
      </c>
      <c r="I34" s="10">
        <v>0</v>
      </c>
      <c r="J34" s="10">
        <v>0</v>
      </c>
      <c r="K34" s="17">
        <f t="shared" si="1"/>
        <v>0</v>
      </c>
    </row>
    <row r="35" spans="2:11" ht="18.75" x14ac:dyDescent="0.3">
      <c r="B35" s="12">
        <f t="shared" si="0"/>
        <v>27</v>
      </c>
      <c r="C35" s="18" t="s">
        <v>90</v>
      </c>
      <c r="D35" s="14" t="s">
        <v>91</v>
      </c>
      <c r="E35" s="15"/>
      <c r="F35" s="16">
        <v>94</v>
      </c>
      <c r="G35" s="16">
        <v>100</v>
      </c>
      <c r="H35" s="10">
        <v>0</v>
      </c>
      <c r="I35" s="10">
        <v>0</v>
      </c>
      <c r="J35" s="10">
        <v>0</v>
      </c>
      <c r="K35" s="17">
        <f t="shared" si="1"/>
        <v>38.799999999999997</v>
      </c>
    </row>
    <row r="36" spans="2:11" ht="18.75" x14ac:dyDescent="0.3">
      <c r="B36" s="12">
        <f t="shared" si="0"/>
        <v>28</v>
      </c>
      <c r="C36" s="18" t="s">
        <v>92</v>
      </c>
      <c r="D36" s="14" t="s">
        <v>93</v>
      </c>
      <c r="E36" s="15"/>
      <c r="F36" s="16">
        <v>0</v>
      </c>
      <c r="G36" s="16">
        <v>0</v>
      </c>
      <c r="H36" s="10">
        <v>0</v>
      </c>
      <c r="I36" s="10">
        <v>0</v>
      </c>
      <c r="J36" s="10">
        <v>0</v>
      </c>
      <c r="K36" s="17">
        <f t="shared" si="1"/>
        <v>0</v>
      </c>
    </row>
    <row r="37" spans="2:11" ht="18.75" x14ac:dyDescent="0.3">
      <c r="B37" s="12">
        <f t="shared" si="0"/>
        <v>29</v>
      </c>
      <c r="C37" s="18" t="s">
        <v>94</v>
      </c>
      <c r="D37" s="14" t="s">
        <v>95</v>
      </c>
      <c r="E37" s="15"/>
      <c r="F37" s="16">
        <v>89.5</v>
      </c>
      <c r="G37" s="16">
        <v>100</v>
      </c>
      <c r="H37" s="10">
        <v>0</v>
      </c>
      <c r="I37" s="10">
        <v>0</v>
      </c>
      <c r="J37" s="10">
        <v>0</v>
      </c>
      <c r="K37" s="17">
        <f t="shared" si="1"/>
        <v>37.9</v>
      </c>
    </row>
    <row r="38" spans="2:11" ht="18.75" x14ac:dyDescent="0.3">
      <c r="B38" s="12">
        <f t="shared" si="0"/>
        <v>30</v>
      </c>
      <c r="C38" s="18" t="s">
        <v>38</v>
      </c>
      <c r="D38" s="14" t="s">
        <v>39</v>
      </c>
      <c r="E38" s="15"/>
      <c r="F38" s="16">
        <v>0</v>
      </c>
      <c r="G38" s="16">
        <v>0</v>
      </c>
      <c r="H38" s="10">
        <v>0</v>
      </c>
      <c r="I38" s="10">
        <v>0</v>
      </c>
      <c r="J38" s="10">
        <v>0</v>
      </c>
      <c r="K38" s="17">
        <f t="shared" si="1"/>
        <v>0</v>
      </c>
    </row>
    <row r="39" spans="2:11" ht="18.75" x14ac:dyDescent="0.3">
      <c r="B39" s="12">
        <f t="shared" si="0"/>
        <v>31</v>
      </c>
      <c r="C39" s="18" t="s">
        <v>96</v>
      </c>
      <c r="D39" s="14" t="s">
        <v>97</v>
      </c>
      <c r="E39" s="15"/>
      <c r="F39" s="16">
        <v>91.5</v>
      </c>
      <c r="G39" s="16">
        <v>100</v>
      </c>
      <c r="H39" s="10">
        <v>0</v>
      </c>
      <c r="I39" s="10">
        <v>0</v>
      </c>
      <c r="J39" s="10">
        <v>0</v>
      </c>
      <c r="K39" s="17">
        <f t="shared" si="1"/>
        <v>38.299999999999997</v>
      </c>
    </row>
    <row r="40" spans="2:11" ht="18.75" x14ac:dyDescent="0.3">
      <c r="B40" s="12">
        <f t="shared" si="0"/>
        <v>32</v>
      </c>
      <c r="C40" s="18"/>
      <c r="D40" s="14"/>
      <c r="E40" s="15"/>
      <c r="F40" s="10"/>
      <c r="G40" s="10"/>
      <c r="H40" s="10"/>
      <c r="I40" s="10"/>
      <c r="J40" s="10"/>
      <c r="K40" s="17">
        <f t="shared" si="1"/>
        <v>0</v>
      </c>
    </row>
    <row r="41" spans="2:11" ht="18.75" x14ac:dyDescent="0.3">
      <c r="B41" s="12">
        <f t="shared" si="0"/>
        <v>33</v>
      </c>
      <c r="C41" s="18"/>
      <c r="D41" s="14"/>
      <c r="E41" s="15"/>
      <c r="F41" s="10"/>
      <c r="G41" s="10"/>
      <c r="H41" s="10"/>
      <c r="I41" s="10"/>
      <c r="J41" s="10"/>
      <c r="K41" s="17">
        <f t="shared" si="1"/>
        <v>0</v>
      </c>
    </row>
    <row r="42" spans="2:11" ht="18.75" x14ac:dyDescent="0.3">
      <c r="B42" s="12">
        <f t="shared" si="0"/>
        <v>34</v>
      </c>
      <c r="C42" s="9"/>
      <c r="D42" s="14"/>
      <c r="E42" s="15"/>
      <c r="F42" s="10"/>
      <c r="G42" s="10"/>
      <c r="H42" s="10"/>
      <c r="I42" s="10"/>
      <c r="J42" s="10"/>
      <c r="K42" s="17">
        <f t="shared" si="1"/>
        <v>0</v>
      </c>
    </row>
    <row r="43" spans="2:11" ht="18.75" x14ac:dyDescent="0.3">
      <c r="B43" s="12">
        <f t="shared" si="0"/>
        <v>35</v>
      </c>
      <c r="C43" s="9"/>
      <c r="D43" s="14"/>
      <c r="E43" s="15"/>
      <c r="F43" s="10"/>
      <c r="G43" s="10"/>
      <c r="H43" s="10"/>
      <c r="I43" s="10"/>
      <c r="J43" s="10"/>
      <c r="K43" s="17">
        <f t="shared" si="1"/>
        <v>0</v>
      </c>
    </row>
    <row r="44" spans="2:11" ht="18.75" x14ac:dyDescent="0.3">
      <c r="B44" s="12">
        <f t="shared" si="0"/>
        <v>36</v>
      </c>
      <c r="C44" s="12"/>
      <c r="D44" s="14"/>
      <c r="E44" s="15"/>
      <c r="F44" s="10"/>
      <c r="G44" s="10"/>
      <c r="H44" s="10"/>
      <c r="I44" s="10"/>
      <c r="J44" s="10"/>
      <c r="K44" s="17">
        <f t="shared" si="1"/>
        <v>0</v>
      </c>
    </row>
    <row r="45" spans="2:11" ht="18.75" x14ac:dyDescent="0.3">
      <c r="B45" s="12">
        <f t="shared" si="0"/>
        <v>37</v>
      </c>
      <c r="C45" s="12"/>
      <c r="D45" s="14"/>
      <c r="E45" s="15"/>
      <c r="F45" s="10"/>
      <c r="G45" s="10"/>
      <c r="H45" s="10"/>
      <c r="I45" s="10"/>
      <c r="J45" s="10"/>
      <c r="K45" s="17">
        <f t="shared" si="1"/>
        <v>0</v>
      </c>
    </row>
    <row r="46" spans="2:11" ht="18.75" x14ac:dyDescent="0.3">
      <c r="B46" s="12">
        <f t="shared" si="0"/>
        <v>38</v>
      </c>
      <c r="C46" s="20"/>
      <c r="D46" s="14"/>
      <c r="E46" s="15"/>
      <c r="F46" s="10"/>
      <c r="G46" s="10"/>
      <c r="H46" s="10"/>
      <c r="I46" s="10"/>
      <c r="J46" s="10"/>
      <c r="K46" s="17">
        <f t="shared" si="1"/>
        <v>0</v>
      </c>
    </row>
    <row r="47" spans="2:11" ht="18.75" x14ac:dyDescent="0.3">
      <c r="B47" s="12">
        <f t="shared" si="0"/>
        <v>39</v>
      </c>
      <c r="C47" s="20"/>
      <c r="D47" s="14"/>
      <c r="E47" s="15"/>
      <c r="F47" s="10"/>
      <c r="G47" s="10"/>
      <c r="H47" s="10"/>
      <c r="I47" s="10"/>
      <c r="J47" s="10"/>
      <c r="K47" s="17">
        <f t="shared" si="1"/>
        <v>0</v>
      </c>
    </row>
    <row r="48" spans="2:11" ht="18.75" x14ac:dyDescent="0.3">
      <c r="B48" s="12">
        <f t="shared" si="0"/>
        <v>40</v>
      </c>
      <c r="C48" s="20"/>
      <c r="D48" s="14"/>
      <c r="E48" s="15"/>
      <c r="F48" s="10"/>
      <c r="G48" s="10"/>
      <c r="H48" s="10"/>
      <c r="I48" s="10"/>
      <c r="J48" s="10"/>
      <c r="K48" s="17">
        <f t="shared" si="1"/>
        <v>0</v>
      </c>
    </row>
    <row r="49" spans="2:11" ht="18.75" x14ac:dyDescent="0.3">
      <c r="B49" s="12">
        <f t="shared" si="0"/>
        <v>41</v>
      </c>
      <c r="C49" s="20"/>
      <c r="D49" s="14"/>
      <c r="E49" s="15"/>
      <c r="F49" s="10"/>
      <c r="G49" s="10"/>
      <c r="H49" s="10"/>
      <c r="I49" s="10"/>
      <c r="J49" s="10"/>
      <c r="K49" s="17">
        <f t="shared" si="1"/>
        <v>0</v>
      </c>
    </row>
    <row r="50" spans="2:11" ht="18.75" x14ac:dyDescent="0.3">
      <c r="B50" s="12">
        <f t="shared" si="0"/>
        <v>42</v>
      </c>
      <c r="C50" s="20"/>
      <c r="D50" s="14"/>
      <c r="E50" s="15"/>
      <c r="F50" s="10"/>
      <c r="G50" s="10"/>
      <c r="H50" s="10"/>
      <c r="I50" s="10"/>
      <c r="J50" s="10"/>
      <c r="K50" s="17">
        <f t="shared" si="1"/>
        <v>0</v>
      </c>
    </row>
    <row r="51" spans="2:11" ht="18.75" x14ac:dyDescent="0.3">
      <c r="B51" s="12">
        <f t="shared" si="0"/>
        <v>43</v>
      </c>
      <c r="C51" s="20"/>
      <c r="D51" s="14"/>
      <c r="E51" s="15"/>
      <c r="F51" s="10"/>
      <c r="G51" s="10"/>
      <c r="H51" s="10"/>
      <c r="I51" s="10"/>
      <c r="J51" s="10"/>
      <c r="K51" s="17">
        <f t="shared" si="1"/>
        <v>0</v>
      </c>
    </row>
    <row r="52" spans="2:11" ht="18.75" x14ac:dyDescent="0.3">
      <c r="B52" s="12">
        <f t="shared" si="0"/>
        <v>44</v>
      </c>
      <c r="C52" s="20"/>
      <c r="D52" s="14"/>
      <c r="E52" s="15"/>
      <c r="F52" s="10"/>
      <c r="G52" s="10"/>
      <c r="H52" s="10"/>
      <c r="I52" s="10"/>
      <c r="J52" s="10"/>
      <c r="K52" s="17">
        <f t="shared" si="1"/>
        <v>0</v>
      </c>
    </row>
    <row r="53" spans="2:11" ht="18.75" x14ac:dyDescent="0.3">
      <c r="B53" s="12">
        <f t="shared" si="0"/>
        <v>45</v>
      </c>
      <c r="C53" s="20"/>
      <c r="D53" s="14"/>
      <c r="E53" s="15"/>
      <c r="F53" s="9"/>
      <c r="G53" s="9"/>
      <c r="H53" s="9"/>
      <c r="I53" s="9"/>
      <c r="J53" s="9"/>
      <c r="K53" s="17">
        <f t="shared" si="1"/>
        <v>0</v>
      </c>
    </row>
    <row r="54" spans="2:11" x14ac:dyDescent="0.25">
      <c r="C54" s="21"/>
      <c r="D54" s="22"/>
      <c r="E54" s="23" t="s">
        <v>18</v>
      </c>
      <c r="F54" s="24">
        <f t="shared" ref="F54:J54" si="2">COUNTIF(F9:F53,"&gt;=70")</f>
        <v>25</v>
      </c>
      <c r="G54" s="24">
        <f t="shared" si="2"/>
        <v>25</v>
      </c>
      <c r="H54" s="24">
        <f t="shared" si="2"/>
        <v>0</v>
      </c>
      <c r="I54" s="24">
        <f t="shared" si="2"/>
        <v>0</v>
      </c>
      <c r="J54" s="24">
        <f t="shared" si="2"/>
        <v>0</v>
      </c>
      <c r="K54" s="25">
        <f>COUNTIF(K9:K48,"&gt;=70")</f>
        <v>0</v>
      </c>
    </row>
    <row r="55" spans="2:11" x14ac:dyDescent="0.25">
      <c r="C55" s="22"/>
      <c r="D55" s="22"/>
      <c r="E55" s="26" t="s">
        <v>19</v>
      </c>
      <c r="F55" s="27">
        <f t="shared" ref="F55:K55" si="3">COUNTIF(F9:F53,"&lt;70")</f>
        <v>6</v>
      </c>
      <c r="G55" s="27">
        <f t="shared" si="3"/>
        <v>6</v>
      </c>
      <c r="H55" s="27">
        <f t="shared" si="3"/>
        <v>31</v>
      </c>
      <c r="I55" s="27">
        <f t="shared" si="3"/>
        <v>31</v>
      </c>
      <c r="J55" s="27">
        <f t="shared" si="3"/>
        <v>31</v>
      </c>
      <c r="K55" s="27">
        <f t="shared" si="3"/>
        <v>45</v>
      </c>
    </row>
    <row r="56" spans="2:11" x14ac:dyDescent="0.25">
      <c r="C56" s="22"/>
      <c r="D56" s="22"/>
      <c r="E56" s="26" t="s">
        <v>20</v>
      </c>
      <c r="F56" s="27">
        <f t="shared" ref="F56:K56" si="4">COUNT(F9:F53)</f>
        <v>31</v>
      </c>
      <c r="G56" s="27">
        <f t="shared" si="4"/>
        <v>31</v>
      </c>
      <c r="H56" s="27">
        <f t="shared" si="4"/>
        <v>31</v>
      </c>
      <c r="I56" s="27">
        <f t="shared" si="4"/>
        <v>31</v>
      </c>
      <c r="J56" s="27">
        <f t="shared" si="4"/>
        <v>31</v>
      </c>
      <c r="K56" s="27">
        <f t="shared" si="4"/>
        <v>45</v>
      </c>
    </row>
    <row r="57" spans="2:11" x14ac:dyDescent="0.25">
      <c r="C57" s="22"/>
      <c r="D57" s="22"/>
      <c r="E57" s="28" t="s">
        <v>15</v>
      </c>
      <c r="F57" s="29">
        <f t="shared" ref="F57:K57" si="5">F54/F56</f>
        <v>0.80645161290322576</v>
      </c>
      <c r="G57" s="30">
        <f t="shared" si="5"/>
        <v>0.80645161290322576</v>
      </c>
      <c r="H57" s="30">
        <f t="shared" si="5"/>
        <v>0</v>
      </c>
      <c r="I57" s="30">
        <f t="shared" si="5"/>
        <v>0</v>
      </c>
      <c r="J57" s="30">
        <f t="shared" si="5"/>
        <v>0</v>
      </c>
      <c r="K57" s="30">
        <f t="shared" si="5"/>
        <v>0</v>
      </c>
    </row>
    <row r="58" spans="2:11" x14ac:dyDescent="0.25">
      <c r="C58" s="22"/>
      <c r="D58" s="22"/>
      <c r="E58" s="28" t="s">
        <v>16</v>
      </c>
      <c r="F58" s="29">
        <f t="shared" ref="F58:K58" si="6">F55/F56</f>
        <v>0.19354838709677419</v>
      </c>
      <c r="G58" s="29">
        <f t="shared" si="6"/>
        <v>0.19354838709677419</v>
      </c>
      <c r="H58" s="30">
        <f t="shared" si="6"/>
        <v>1</v>
      </c>
      <c r="I58" s="30">
        <f t="shared" si="6"/>
        <v>1</v>
      </c>
      <c r="J58" s="30">
        <f t="shared" si="6"/>
        <v>1</v>
      </c>
      <c r="K58" s="30">
        <f t="shared" si="6"/>
        <v>1</v>
      </c>
    </row>
    <row r="59" spans="2:11" x14ac:dyDescent="0.25">
      <c r="C59" s="22"/>
      <c r="D59" s="22"/>
    </row>
    <row r="60" spans="2:11" x14ac:dyDescent="0.25">
      <c r="C60" s="22"/>
      <c r="D60" s="22"/>
    </row>
    <row r="61" spans="2:11" x14ac:dyDescent="0.25">
      <c r="C61" s="22"/>
      <c r="F61" s="31"/>
      <c r="G61" s="31"/>
      <c r="H61" s="31"/>
      <c r="I61" s="31"/>
      <c r="J61" s="31"/>
    </row>
    <row r="62" spans="2:11" x14ac:dyDescent="0.25">
      <c r="F62" s="32" t="s">
        <v>17</v>
      </c>
      <c r="G62" s="32"/>
      <c r="H62" s="32"/>
      <c r="I62" s="32"/>
      <c r="J62" s="32"/>
    </row>
  </sheetData>
  <mergeCells count="6">
    <mergeCell ref="F62:J62"/>
    <mergeCell ref="B2:D2"/>
    <mergeCell ref="B3:D3"/>
    <mergeCell ref="J4:K4"/>
    <mergeCell ref="G6:K6"/>
    <mergeCell ref="D8:E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2"/>
  <sheetViews>
    <sheetView zoomScale="84" zoomScaleNormal="84" workbookViewId="0">
      <selection activeCell="J5" sqref="J5"/>
    </sheetView>
  </sheetViews>
  <sheetFormatPr baseColWidth="10" defaultColWidth="10.7109375" defaultRowHeight="15" x14ac:dyDescent="0.25"/>
  <cols>
    <col min="1" max="1" width="1.28515625" style="3" customWidth="1"/>
    <col min="2" max="2" width="5" style="3" customWidth="1"/>
    <col min="3" max="3" width="10.85546875" style="3" customWidth="1"/>
    <col min="4" max="4" width="49" style="3" customWidth="1"/>
    <col min="5" max="5" width="15.42578125" style="3" customWidth="1"/>
    <col min="6" max="6" width="7.140625" style="3" customWidth="1"/>
    <col min="7" max="8" width="5.7109375" style="3" customWidth="1"/>
    <col min="9" max="9" width="6.42578125" style="3" customWidth="1"/>
    <col min="10" max="10" width="6.28515625" style="3" customWidth="1"/>
    <col min="11" max="11" width="8.7109375" style="3" customWidth="1"/>
    <col min="12" max="13" width="5.7109375" style="3" customWidth="1"/>
    <col min="14" max="16384" width="10.7109375" style="3"/>
  </cols>
  <sheetData>
    <row r="2" spans="2:14" ht="15.75" x14ac:dyDescent="0.25">
      <c r="B2" s="33" t="s">
        <v>9</v>
      </c>
      <c r="C2" s="33"/>
      <c r="D2" s="33"/>
      <c r="E2" s="1"/>
      <c r="F2" s="1"/>
      <c r="G2" s="1"/>
      <c r="H2" s="1"/>
      <c r="I2" s="1"/>
      <c r="J2" s="1"/>
      <c r="K2" s="2"/>
      <c r="L2" s="2"/>
    </row>
    <row r="3" spans="2:14" x14ac:dyDescent="0.25">
      <c r="B3" s="34" t="s">
        <v>8</v>
      </c>
      <c r="C3" s="34"/>
      <c r="D3" s="34"/>
      <c r="E3" s="4"/>
      <c r="F3" s="4"/>
      <c r="G3" s="4"/>
      <c r="H3" s="4"/>
      <c r="I3" s="4"/>
      <c r="J3" s="4"/>
      <c r="K3" s="5"/>
      <c r="L3" s="5"/>
    </row>
    <row r="4" spans="2:14" x14ac:dyDescent="0.25">
      <c r="C4" s="3" t="s">
        <v>0</v>
      </c>
      <c r="D4" s="6" t="s">
        <v>27</v>
      </c>
      <c r="E4" s="5" t="s">
        <v>1</v>
      </c>
      <c r="F4" s="7" t="s">
        <v>37</v>
      </c>
      <c r="G4" s="7"/>
      <c r="I4" s="3" t="s">
        <v>2</v>
      </c>
      <c r="J4" s="35">
        <f>'MATERIA 1'!J4:K4</f>
        <v>45588</v>
      </c>
      <c r="K4" s="35"/>
    </row>
    <row r="5" spans="2:14" ht="6.75" customHeight="1" x14ac:dyDescent="0.25">
      <c r="D5" s="8"/>
    </row>
    <row r="6" spans="2:14" x14ac:dyDescent="0.25">
      <c r="C6" s="3" t="s">
        <v>3</v>
      </c>
      <c r="D6" s="6" t="s">
        <v>43</v>
      </c>
      <c r="E6" s="5" t="s">
        <v>21</v>
      </c>
      <c r="F6" s="5"/>
      <c r="G6" s="36" t="s">
        <v>23</v>
      </c>
      <c r="H6" s="36"/>
      <c r="I6" s="36"/>
      <c r="J6" s="36"/>
      <c r="K6" s="36"/>
    </row>
    <row r="7" spans="2:14" ht="11.25" customHeight="1" x14ac:dyDescent="0.25"/>
    <row r="8" spans="2:14" x14ac:dyDescent="0.25">
      <c r="B8" s="9" t="s">
        <v>4</v>
      </c>
      <c r="C8" s="9" t="s">
        <v>6</v>
      </c>
      <c r="D8" s="37" t="s">
        <v>5</v>
      </c>
      <c r="E8" s="38"/>
      <c r="F8" s="10" t="s">
        <v>7</v>
      </c>
      <c r="G8" s="10" t="s">
        <v>10</v>
      </c>
      <c r="H8" s="10" t="s">
        <v>11</v>
      </c>
      <c r="I8" s="10" t="s">
        <v>12</v>
      </c>
      <c r="J8" s="10" t="s">
        <v>13</v>
      </c>
      <c r="K8" s="11" t="s">
        <v>22</v>
      </c>
    </row>
    <row r="9" spans="2:14" ht="18.75" x14ac:dyDescent="0.3">
      <c r="B9" s="12">
        <v>1</v>
      </c>
      <c r="C9" s="13" t="s">
        <v>98</v>
      </c>
      <c r="D9" s="14" t="s">
        <v>99</v>
      </c>
      <c r="E9" s="15"/>
      <c r="F9" s="16">
        <v>0</v>
      </c>
      <c r="G9" s="16">
        <v>85</v>
      </c>
      <c r="H9" s="10">
        <v>0</v>
      </c>
      <c r="I9" s="10">
        <v>0</v>
      </c>
      <c r="J9" s="10">
        <v>0</v>
      </c>
      <c r="K9" s="17">
        <f>SUM(F9:J9)/5</f>
        <v>17</v>
      </c>
    </row>
    <row r="10" spans="2:14" ht="18.75" x14ac:dyDescent="0.3">
      <c r="B10" s="12">
        <f t="shared" ref="B10:B53" si="0">B9+1</f>
        <v>2</v>
      </c>
      <c r="C10" s="13" t="s">
        <v>100</v>
      </c>
      <c r="D10" s="14" t="s">
        <v>101</v>
      </c>
      <c r="E10" s="15"/>
      <c r="F10" s="16">
        <v>91.5</v>
      </c>
      <c r="G10" s="16">
        <v>90</v>
      </c>
      <c r="H10" s="10">
        <v>0</v>
      </c>
      <c r="I10" s="10">
        <v>0</v>
      </c>
      <c r="J10" s="10">
        <v>0</v>
      </c>
      <c r="K10" s="17">
        <f t="shared" ref="K10:K53" si="1">SUM(F10:J10)/5</f>
        <v>36.299999999999997</v>
      </c>
    </row>
    <row r="11" spans="2:14" ht="18.75" x14ac:dyDescent="0.3">
      <c r="B11" s="12">
        <f t="shared" si="0"/>
        <v>3</v>
      </c>
      <c r="C11" s="13" t="s">
        <v>102</v>
      </c>
      <c r="D11" s="14" t="s">
        <v>103</v>
      </c>
      <c r="E11" s="15"/>
      <c r="F11" s="16">
        <v>0</v>
      </c>
      <c r="G11" s="16">
        <v>0</v>
      </c>
      <c r="H11" s="10">
        <v>0</v>
      </c>
      <c r="I11" s="10">
        <v>0</v>
      </c>
      <c r="J11" s="10">
        <v>0</v>
      </c>
      <c r="K11" s="17">
        <f t="shared" si="1"/>
        <v>0</v>
      </c>
    </row>
    <row r="12" spans="2:14" ht="18.75" x14ac:dyDescent="0.3">
      <c r="B12" s="12">
        <f t="shared" si="0"/>
        <v>4</v>
      </c>
      <c r="C12" s="13" t="s">
        <v>104</v>
      </c>
      <c r="D12" s="14" t="s">
        <v>105</v>
      </c>
      <c r="E12" s="15"/>
      <c r="F12" s="16">
        <v>0</v>
      </c>
      <c r="G12" s="16">
        <v>92.5</v>
      </c>
      <c r="H12" s="10">
        <v>0</v>
      </c>
      <c r="I12" s="10">
        <v>0</v>
      </c>
      <c r="J12" s="10">
        <v>0</v>
      </c>
      <c r="K12" s="17">
        <f t="shared" si="1"/>
        <v>18.5</v>
      </c>
    </row>
    <row r="13" spans="2:14" ht="18.75" x14ac:dyDescent="0.3">
      <c r="B13" s="12">
        <f t="shared" si="0"/>
        <v>5</v>
      </c>
      <c r="C13" s="13" t="s">
        <v>106</v>
      </c>
      <c r="D13" s="14" t="s">
        <v>107</v>
      </c>
      <c r="E13" s="15"/>
      <c r="F13" s="16">
        <v>0</v>
      </c>
      <c r="G13" s="16">
        <v>90</v>
      </c>
      <c r="H13" s="10">
        <v>0</v>
      </c>
      <c r="I13" s="10">
        <v>0</v>
      </c>
      <c r="J13" s="10">
        <v>0</v>
      </c>
      <c r="K13" s="17">
        <f t="shared" si="1"/>
        <v>18</v>
      </c>
    </row>
    <row r="14" spans="2:14" ht="18.75" x14ac:dyDescent="0.3">
      <c r="B14" s="12">
        <f t="shared" si="0"/>
        <v>6</v>
      </c>
      <c r="C14" s="13" t="s">
        <v>108</v>
      </c>
      <c r="D14" s="14" t="s">
        <v>109</v>
      </c>
      <c r="E14" s="15"/>
      <c r="F14" s="16">
        <v>96</v>
      </c>
      <c r="G14" s="16">
        <v>100</v>
      </c>
      <c r="H14" s="10">
        <v>0</v>
      </c>
      <c r="I14" s="10">
        <v>0</v>
      </c>
      <c r="J14" s="10">
        <v>0</v>
      </c>
      <c r="K14" s="17">
        <f t="shared" si="1"/>
        <v>39.200000000000003</v>
      </c>
    </row>
    <row r="15" spans="2:14" ht="18.75" x14ac:dyDescent="0.3">
      <c r="B15" s="12">
        <f t="shared" si="0"/>
        <v>7</v>
      </c>
      <c r="C15" s="18" t="s">
        <v>110</v>
      </c>
      <c r="D15" s="14" t="s">
        <v>111</v>
      </c>
      <c r="E15" s="15"/>
      <c r="F15" s="16">
        <v>79</v>
      </c>
      <c r="G15" s="16">
        <v>0</v>
      </c>
      <c r="H15" s="10">
        <v>0</v>
      </c>
      <c r="I15" s="10">
        <v>0</v>
      </c>
      <c r="J15" s="10">
        <v>0</v>
      </c>
      <c r="K15" s="17">
        <f t="shared" si="1"/>
        <v>15.8</v>
      </c>
    </row>
    <row r="16" spans="2:14" ht="18.75" x14ac:dyDescent="0.3">
      <c r="B16" s="12">
        <f t="shared" si="0"/>
        <v>8</v>
      </c>
      <c r="C16" s="18" t="s">
        <v>112</v>
      </c>
      <c r="D16" s="14" t="s">
        <v>113</v>
      </c>
      <c r="E16" s="15"/>
      <c r="F16" s="16">
        <v>96</v>
      </c>
      <c r="G16" s="16">
        <v>77.5</v>
      </c>
      <c r="H16" s="10">
        <v>0</v>
      </c>
      <c r="I16" s="10">
        <v>0</v>
      </c>
      <c r="J16" s="10">
        <v>0</v>
      </c>
      <c r="K16" s="17">
        <f t="shared" si="1"/>
        <v>34.700000000000003</v>
      </c>
      <c r="M16" s="19"/>
      <c r="N16" s="19"/>
    </row>
    <row r="17" spans="2:13" ht="18.75" x14ac:dyDescent="0.3">
      <c r="B17" s="12">
        <f t="shared" si="0"/>
        <v>9</v>
      </c>
      <c r="C17" s="18" t="s">
        <v>114</v>
      </c>
      <c r="D17" s="14" t="s">
        <v>115</v>
      </c>
      <c r="E17" s="15"/>
      <c r="F17" s="16">
        <v>0</v>
      </c>
      <c r="G17" s="16">
        <v>80</v>
      </c>
      <c r="H17" s="10">
        <v>0</v>
      </c>
      <c r="I17" s="10">
        <v>0</v>
      </c>
      <c r="J17" s="10">
        <v>0</v>
      </c>
      <c r="K17" s="17">
        <f t="shared" si="1"/>
        <v>16</v>
      </c>
    </row>
    <row r="18" spans="2:13" ht="18.75" x14ac:dyDescent="0.3">
      <c r="B18" s="12">
        <f t="shared" si="0"/>
        <v>10</v>
      </c>
      <c r="C18" s="18" t="s">
        <v>116</v>
      </c>
      <c r="D18" s="14" t="s">
        <v>117</v>
      </c>
      <c r="E18" s="15"/>
      <c r="F18" s="16">
        <v>91.5</v>
      </c>
      <c r="G18" s="16">
        <v>92.5</v>
      </c>
      <c r="H18" s="10">
        <v>0</v>
      </c>
      <c r="I18" s="10">
        <v>0</v>
      </c>
      <c r="J18" s="10">
        <v>0</v>
      </c>
      <c r="K18" s="17">
        <f t="shared" si="1"/>
        <v>36.799999999999997</v>
      </c>
    </row>
    <row r="19" spans="2:13" ht="18.75" x14ac:dyDescent="0.3">
      <c r="B19" s="12">
        <f t="shared" si="0"/>
        <v>11</v>
      </c>
      <c r="C19" s="18" t="s">
        <v>118</v>
      </c>
      <c r="D19" s="14" t="s">
        <v>119</v>
      </c>
      <c r="E19" s="15"/>
      <c r="F19" s="16">
        <v>91.5</v>
      </c>
      <c r="G19" s="16">
        <v>92.5</v>
      </c>
      <c r="H19" s="10">
        <v>0</v>
      </c>
      <c r="I19" s="10">
        <v>0</v>
      </c>
      <c r="J19" s="10">
        <v>0</v>
      </c>
      <c r="K19" s="17">
        <f t="shared" si="1"/>
        <v>36.799999999999997</v>
      </c>
    </row>
    <row r="20" spans="2:13" ht="18.75" x14ac:dyDescent="0.3">
      <c r="B20" s="12">
        <f t="shared" si="0"/>
        <v>12</v>
      </c>
      <c r="C20" s="18" t="s">
        <v>120</v>
      </c>
      <c r="D20" s="14" t="s">
        <v>121</v>
      </c>
      <c r="E20" s="15"/>
      <c r="F20" s="16">
        <v>89.5</v>
      </c>
      <c r="G20" s="16">
        <v>0</v>
      </c>
      <c r="H20" s="10">
        <v>0</v>
      </c>
      <c r="I20" s="10">
        <v>0</v>
      </c>
      <c r="J20" s="10">
        <v>0</v>
      </c>
      <c r="K20" s="17">
        <f t="shared" si="1"/>
        <v>17.899999999999999</v>
      </c>
    </row>
    <row r="21" spans="2:13" ht="18.75" x14ac:dyDescent="0.3">
      <c r="B21" s="12">
        <f t="shared" si="0"/>
        <v>13</v>
      </c>
      <c r="C21" s="18" t="s">
        <v>122</v>
      </c>
      <c r="D21" s="14" t="s">
        <v>123</v>
      </c>
      <c r="E21" s="15"/>
      <c r="F21" s="16">
        <v>71</v>
      </c>
      <c r="G21" s="16">
        <v>85</v>
      </c>
      <c r="H21" s="10">
        <v>0</v>
      </c>
      <c r="I21" s="10">
        <v>0</v>
      </c>
      <c r="J21" s="10">
        <v>0</v>
      </c>
      <c r="K21" s="17">
        <f t="shared" si="1"/>
        <v>31.2</v>
      </c>
      <c r="M21" s="19"/>
    </row>
    <row r="22" spans="2:13" ht="18.75" x14ac:dyDescent="0.3">
      <c r="B22" s="12">
        <f t="shared" si="0"/>
        <v>14</v>
      </c>
      <c r="C22" s="18" t="s">
        <v>124</v>
      </c>
      <c r="D22" s="14" t="s">
        <v>125</v>
      </c>
      <c r="E22" s="15"/>
      <c r="F22" s="16">
        <v>96</v>
      </c>
      <c r="G22" s="16">
        <v>87.5</v>
      </c>
      <c r="H22" s="10">
        <v>0</v>
      </c>
      <c r="I22" s="10">
        <v>0</v>
      </c>
      <c r="J22" s="10">
        <v>0</v>
      </c>
      <c r="K22" s="17">
        <f t="shared" si="1"/>
        <v>36.700000000000003</v>
      </c>
    </row>
    <row r="23" spans="2:13" ht="18.75" x14ac:dyDescent="0.3">
      <c r="B23" s="12">
        <f t="shared" si="0"/>
        <v>15</v>
      </c>
      <c r="C23" s="18" t="s">
        <v>126</v>
      </c>
      <c r="D23" s="14" t="s">
        <v>127</v>
      </c>
      <c r="E23" s="15"/>
      <c r="F23" s="16">
        <v>0</v>
      </c>
      <c r="G23" s="16">
        <v>100</v>
      </c>
      <c r="H23" s="10">
        <v>0</v>
      </c>
      <c r="I23" s="10">
        <v>0</v>
      </c>
      <c r="J23" s="10">
        <v>0</v>
      </c>
      <c r="K23" s="17">
        <f t="shared" si="1"/>
        <v>20</v>
      </c>
    </row>
    <row r="24" spans="2:13" ht="18.75" x14ac:dyDescent="0.3">
      <c r="B24" s="12">
        <f t="shared" si="0"/>
        <v>16</v>
      </c>
      <c r="C24" s="18" t="s">
        <v>128</v>
      </c>
      <c r="D24" s="14" t="s">
        <v>129</v>
      </c>
      <c r="E24" s="15"/>
      <c r="F24" s="16">
        <v>0</v>
      </c>
      <c r="G24" s="16">
        <v>75</v>
      </c>
      <c r="H24" s="10">
        <v>0</v>
      </c>
      <c r="I24" s="10">
        <v>0</v>
      </c>
      <c r="J24" s="10">
        <v>0</v>
      </c>
      <c r="K24" s="17">
        <f t="shared" si="1"/>
        <v>15</v>
      </c>
    </row>
    <row r="25" spans="2:13" ht="18.75" x14ac:dyDescent="0.3">
      <c r="B25" s="12">
        <f t="shared" si="0"/>
        <v>17</v>
      </c>
      <c r="C25" s="18"/>
      <c r="D25" s="14"/>
      <c r="E25" s="15"/>
      <c r="F25" s="16"/>
      <c r="G25" s="10"/>
      <c r="H25" s="10"/>
      <c r="I25" s="10"/>
      <c r="J25" s="10"/>
      <c r="K25" s="17">
        <f t="shared" si="1"/>
        <v>0</v>
      </c>
    </row>
    <row r="26" spans="2:13" ht="18.75" x14ac:dyDescent="0.3">
      <c r="B26" s="12">
        <f t="shared" si="0"/>
        <v>18</v>
      </c>
      <c r="C26" s="18"/>
      <c r="D26" s="14"/>
      <c r="E26" s="15"/>
      <c r="F26" s="10"/>
      <c r="G26" s="10"/>
      <c r="H26" s="10"/>
      <c r="I26" s="10"/>
      <c r="J26" s="10"/>
      <c r="K26" s="17">
        <f t="shared" si="1"/>
        <v>0</v>
      </c>
    </row>
    <row r="27" spans="2:13" ht="18.75" x14ac:dyDescent="0.3">
      <c r="B27" s="12">
        <f t="shared" si="0"/>
        <v>19</v>
      </c>
      <c r="C27" s="18"/>
      <c r="D27" s="14"/>
      <c r="E27" s="15"/>
      <c r="F27" s="10"/>
      <c r="G27" s="10"/>
      <c r="H27" s="10"/>
      <c r="I27" s="10"/>
      <c r="J27" s="10"/>
      <c r="K27" s="17">
        <f t="shared" si="1"/>
        <v>0</v>
      </c>
    </row>
    <row r="28" spans="2:13" ht="18.75" x14ac:dyDescent="0.3">
      <c r="B28" s="12">
        <f t="shared" si="0"/>
        <v>20</v>
      </c>
      <c r="C28" s="18"/>
      <c r="D28" s="14"/>
      <c r="E28" s="15"/>
      <c r="F28" s="10"/>
      <c r="G28" s="10"/>
      <c r="H28" s="10"/>
      <c r="I28" s="10"/>
      <c r="J28" s="10"/>
      <c r="K28" s="17">
        <f t="shared" si="1"/>
        <v>0</v>
      </c>
    </row>
    <row r="29" spans="2:13" ht="18.75" x14ac:dyDescent="0.3">
      <c r="B29" s="12">
        <f t="shared" si="0"/>
        <v>21</v>
      </c>
      <c r="C29" s="18"/>
      <c r="D29" s="14"/>
      <c r="E29" s="15"/>
      <c r="F29" s="10"/>
      <c r="G29" s="10"/>
      <c r="H29" s="10"/>
      <c r="I29" s="10"/>
      <c r="J29" s="10"/>
      <c r="K29" s="17">
        <f t="shared" si="1"/>
        <v>0</v>
      </c>
    </row>
    <row r="30" spans="2:13" ht="18.75" x14ac:dyDescent="0.3">
      <c r="B30" s="12">
        <f t="shared" si="0"/>
        <v>22</v>
      </c>
      <c r="C30" s="18"/>
      <c r="D30" s="14"/>
      <c r="E30" s="15"/>
      <c r="F30" s="10"/>
      <c r="G30" s="10"/>
      <c r="H30" s="10"/>
      <c r="I30" s="10"/>
      <c r="J30" s="10"/>
      <c r="K30" s="17">
        <f t="shared" si="1"/>
        <v>0</v>
      </c>
    </row>
    <row r="31" spans="2:13" ht="18.75" x14ac:dyDescent="0.3">
      <c r="B31" s="12">
        <f t="shared" si="0"/>
        <v>23</v>
      </c>
      <c r="C31" s="18"/>
      <c r="D31" s="14"/>
      <c r="E31" s="15"/>
      <c r="F31" s="10"/>
      <c r="G31" s="10"/>
      <c r="H31" s="10"/>
      <c r="I31" s="10"/>
      <c r="J31" s="10"/>
      <c r="K31" s="17">
        <f t="shared" si="1"/>
        <v>0</v>
      </c>
    </row>
    <row r="32" spans="2:13" ht="18.75" x14ac:dyDescent="0.3">
      <c r="B32" s="12">
        <f t="shared" si="0"/>
        <v>24</v>
      </c>
      <c r="C32" s="18"/>
      <c r="D32" s="14"/>
      <c r="E32" s="15"/>
      <c r="F32" s="10"/>
      <c r="G32" s="10"/>
      <c r="H32" s="10"/>
      <c r="I32" s="10"/>
      <c r="J32" s="10"/>
      <c r="K32" s="17">
        <f t="shared" si="1"/>
        <v>0</v>
      </c>
    </row>
    <row r="33" spans="2:11" ht="18.75" x14ac:dyDescent="0.3">
      <c r="B33" s="12">
        <f t="shared" si="0"/>
        <v>25</v>
      </c>
      <c r="C33" s="18"/>
      <c r="D33" s="14"/>
      <c r="E33" s="15"/>
      <c r="F33" s="10"/>
      <c r="G33" s="10"/>
      <c r="H33" s="10"/>
      <c r="I33" s="10"/>
      <c r="J33" s="10"/>
      <c r="K33" s="17">
        <f t="shared" si="1"/>
        <v>0</v>
      </c>
    </row>
    <row r="34" spans="2:11" ht="18.75" x14ac:dyDescent="0.3">
      <c r="B34" s="12">
        <f t="shared" si="0"/>
        <v>26</v>
      </c>
      <c r="C34" s="18"/>
      <c r="D34" s="14"/>
      <c r="E34" s="15"/>
      <c r="F34" s="10"/>
      <c r="G34" s="10"/>
      <c r="H34" s="10"/>
      <c r="I34" s="10"/>
      <c r="J34" s="10"/>
      <c r="K34" s="17">
        <f t="shared" si="1"/>
        <v>0</v>
      </c>
    </row>
    <row r="35" spans="2:11" ht="18.75" x14ac:dyDescent="0.3">
      <c r="B35" s="12">
        <f t="shared" si="0"/>
        <v>27</v>
      </c>
      <c r="C35" s="18"/>
      <c r="D35" s="14"/>
      <c r="E35" s="15"/>
      <c r="F35" s="10"/>
      <c r="G35" s="10"/>
      <c r="H35" s="10"/>
      <c r="I35" s="10"/>
      <c r="J35" s="10"/>
      <c r="K35" s="17">
        <f t="shared" si="1"/>
        <v>0</v>
      </c>
    </row>
    <row r="36" spans="2:11" ht="18.75" x14ac:dyDescent="0.3">
      <c r="B36" s="12">
        <f t="shared" si="0"/>
        <v>28</v>
      </c>
      <c r="C36" s="18"/>
      <c r="D36" s="14"/>
      <c r="E36" s="15"/>
      <c r="F36" s="10"/>
      <c r="G36" s="10"/>
      <c r="H36" s="10"/>
      <c r="I36" s="10"/>
      <c r="J36" s="10"/>
      <c r="K36" s="17">
        <f t="shared" si="1"/>
        <v>0</v>
      </c>
    </row>
    <row r="37" spans="2:11" ht="18.75" x14ac:dyDescent="0.3">
      <c r="B37" s="12">
        <f t="shared" si="0"/>
        <v>29</v>
      </c>
      <c r="C37" s="18"/>
      <c r="D37" s="14"/>
      <c r="E37" s="15"/>
      <c r="F37" s="10"/>
      <c r="G37" s="10"/>
      <c r="H37" s="10"/>
      <c r="I37" s="10"/>
      <c r="J37" s="10"/>
      <c r="K37" s="17">
        <f t="shared" si="1"/>
        <v>0</v>
      </c>
    </row>
    <row r="38" spans="2:11" ht="18.75" x14ac:dyDescent="0.3">
      <c r="B38" s="12">
        <f t="shared" si="0"/>
        <v>30</v>
      </c>
      <c r="C38" s="18"/>
      <c r="D38" s="14"/>
      <c r="E38" s="15"/>
      <c r="F38" s="10"/>
      <c r="G38" s="10"/>
      <c r="H38" s="10"/>
      <c r="I38" s="10"/>
      <c r="J38" s="10"/>
      <c r="K38" s="17">
        <f t="shared" si="1"/>
        <v>0</v>
      </c>
    </row>
    <row r="39" spans="2:11" ht="18.75" x14ac:dyDescent="0.3">
      <c r="B39" s="12">
        <f t="shared" si="0"/>
        <v>31</v>
      </c>
      <c r="C39" s="18"/>
      <c r="D39" s="14"/>
      <c r="E39" s="15"/>
      <c r="F39" s="10"/>
      <c r="G39" s="10"/>
      <c r="H39" s="10"/>
      <c r="I39" s="10"/>
      <c r="J39" s="10"/>
      <c r="K39" s="17">
        <f t="shared" si="1"/>
        <v>0</v>
      </c>
    </row>
    <row r="40" spans="2:11" ht="18.75" x14ac:dyDescent="0.3">
      <c r="B40" s="12">
        <f t="shared" si="0"/>
        <v>32</v>
      </c>
      <c r="C40" s="18"/>
      <c r="D40" s="14"/>
      <c r="E40" s="15"/>
      <c r="F40" s="10"/>
      <c r="G40" s="10"/>
      <c r="H40" s="10"/>
      <c r="I40" s="10"/>
      <c r="J40" s="10"/>
      <c r="K40" s="17">
        <f t="shared" si="1"/>
        <v>0</v>
      </c>
    </row>
    <row r="41" spans="2:11" ht="18.75" x14ac:dyDescent="0.3">
      <c r="B41" s="12">
        <f t="shared" si="0"/>
        <v>33</v>
      </c>
      <c r="C41" s="18"/>
      <c r="D41" s="14"/>
      <c r="E41" s="15"/>
      <c r="F41" s="10"/>
      <c r="G41" s="10"/>
      <c r="H41" s="10"/>
      <c r="I41" s="10"/>
      <c r="J41" s="10"/>
      <c r="K41" s="17">
        <f t="shared" si="1"/>
        <v>0</v>
      </c>
    </row>
    <row r="42" spans="2:11" ht="18.75" x14ac:dyDescent="0.3">
      <c r="B42" s="12">
        <f t="shared" si="0"/>
        <v>34</v>
      </c>
      <c r="C42" s="9"/>
      <c r="D42" s="14"/>
      <c r="E42" s="15"/>
      <c r="F42" s="10"/>
      <c r="G42" s="10"/>
      <c r="H42" s="10"/>
      <c r="I42" s="10"/>
      <c r="J42" s="10"/>
      <c r="K42" s="17">
        <f t="shared" si="1"/>
        <v>0</v>
      </c>
    </row>
    <row r="43" spans="2:11" ht="18.75" x14ac:dyDescent="0.3">
      <c r="B43" s="12">
        <f t="shared" si="0"/>
        <v>35</v>
      </c>
      <c r="C43" s="9"/>
      <c r="D43" s="14"/>
      <c r="E43" s="15"/>
      <c r="F43" s="10"/>
      <c r="G43" s="10"/>
      <c r="H43" s="10"/>
      <c r="I43" s="10"/>
      <c r="J43" s="10"/>
      <c r="K43" s="17">
        <f t="shared" si="1"/>
        <v>0</v>
      </c>
    </row>
    <row r="44" spans="2:11" ht="18.75" x14ac:dyDescent="0.3">
      <c r="B44" s="12">
        <f t="shared" si="0"/>
        <v>36</v>
      </c>
      <c r="C44" s="12"/>
      <c r="D44" s="14"/>
      <c r="E44" s="15"/>
      <c r="F44" s="10"/>
      <c r="G44" s="10"/>
      <c r="H44" s="10"/>
      <c r="I44" s="10"/>
      <c r="J44" s="10"/>
      <c r="K44" s="17">
        <f t="shared" si="1"/>
        <v>0</v>
      </c>
    </row>
    <row r="45" spans="2:11" ht="18.75" x14ac:dyDescent="0.3">
      <c r="B45" s="12">
        <f t="shared" si="0"/>
        <v>37</v>
      </c>
      <c r="C45" s="12"/>
      <c r="D45" s="14"/>
      <c r="E45" s="15"/>
      <c r="F45" s="10"/>
      <c r="G45" s="10"/>
      <c r="H45" s="10"/>
      <c r="I45" s="10"/>
      <c r="J45" s="10"/>
      <c r="K45" s="17">
        <f t="shared" si="1"/>
        <v>0</v>
      </c>
    </row>
    <row r="46" spans="2:11" ht="18.75" x14ac:dyDescent="0.3">
      <c r="B46" s="12">
        <f t="shared" si="0"/>
        <v>38</v>
      </c>
      <c r="C46" s="20"/>
      <c r="D46" s="14"/>
      <c r="E46" s="15"/>
      <c r="F46" s="10"/>
      <c r="G46" s="10"/>
      <c r="H46" s="10"/>
      <c r="I46" s="10"/>
      <c r="J46" s="10"/>
      <c r="K46" s="17">
        <f t="shared" si="1"/>
        <v>0</v>
      </c>
    </row>
    <row r="47" spans="2:11" ht="18.75" x14ac:dyDescent="0.3">
      <c r="B47" s="12">
        <f t="shared" si="0"/>
        <v>39</v>
      </c>
      <c r="C47" s="20"/>
      <c r="D47" s="14"/>
      <c r="E47" s="15"/>
      <c r="F47" s="10"/>
      <c r="G47" s="10"/>
      <c r="H47" s="10"/>
      <c r="I47" s="10"/>
      <c r="J47" s="10"/>
      <c r="K47" s="17">
        <f t="shared" si="1"/>
        <v>0</v>
      </c>
    </row>
    <row r="48" spans="2:11" ht="18.75" x14ac:dyDescent="0.3">
      <c r="B48" s="12">
        <f t="shared" si="0"/>
        <v>40</v>
      </c>
      <c r="C48" s="20"/>
      <c r="D48" s="14"/>
      <c r="E48" s="15"/>
      <c r="F48" s="10"/>
      <c r="G48" s="10"/>
      <c r="H48" s="10"/>
      <c r="I48" s="10"/>
      <c r="J48" s="10"/>
      <c r="K48" s="17">
        <f t="shared" si="1"/>
        <v>0</v>
      </c>
    </row>
    <row r="49" spans="2:11" ht="18.75" x14ac:dyDescent="0.3">
      <c r="B49" s="12">
        <f t="shared" si="0"/>
        <v>41</v>
      </c>
      <c r="C49" s="20"/>
      <c r="D49" s="14"/>
      <c r="E49" s="15"/>
      <c r="F49" s="10"/>
      <c r="G49" s="10"/>
      <c r="H49" s="10"/>
      <c r="I49" s="10"/>
      <c r="J49" s="10"/>
      <c r="K49" s="17">
        <f t="shared" si="1"/>
        <v>0</v>
      </c>
    </row>
    <row r="50" spans="2:11" ht="18.75" x14ac:dyDescent="0.3">
      <c r="B50" s="12">
        <f t="shared" si="0"/>
        <v>42</v>
      </c>
      <c r="C50" s="20"/>
      <c r="D50" s="14"/>
      <c r="E50" s="15"/>
      <c r="F50" s="10"/>
      <c r="G50" s="10"/>
      <c r="H50" s="10"/>
      <c r="I50" s="10"/>
      <c r="J50" s="10"/>
      <c r="K50" s="17">
        <f t="shared" si="1"/>
        <v>0</v>
      </c>
    </row>
    <row r="51" spans="2:11" ht="18.75" x14ac:dyDescent="0.3">
      <c r="B51" s="12">
        <f t="shared" si="0"/>
        <v>43</v>
      </c>
      <c r="C51" s="20"/>
      <c r="D51" s="14"/>
      <c r="E51" s="15"/>
      <c r="F51" s="10"/>
      <c r="G51" s="10"/>
      <c r="H51" s="10"/>
      <c r="I51" s="10"/>
      <c r="J51" s="10"/>
      <c r="K51" s="17">
        <f t="shared" si="1"/>
        <v>0</v>
      </c>
    </row>
    <row r="52" spans="2:11" ht="18.75" x14ac:dyDescent="0.3">
      <c r="B52" s="12">
        <f t="shared" si="0"/>
        <v>44</v>
      </c>
      <c r="C52" s="20"/>
      <c r="D52" s="14"/>
      <c r="E52" s="15"/>
      <c r="F52" s="10"/>
      <c r="G52" s="10"/>
      <c r="H52" s="10"/>
      <c r="I52" s="10"/>
      <c r="J52" s="10"/>
      <c r="K52" s="17">
        <f t="shared" si="1"/>
        <v>0</v>
      </c>
    </row>
    <row r="53" spans="2:11" ht="18.75" x14ac:dyDescent="0.3">
      <c r="B53" s="12">
        <f t="shared" si="0"/>
        <v>45</v>
      </c>
      <c r="C53" s="20"/>
      <c r="D53" s="14"/>
      <c r="E53" s="15"/>
      <c r="F53" s="9"/>
      <c r="G53" s="9"/>
      <c r="H53" s="9"/>
      <c r="I53" s="9"/>
      <c r="J53" s="9"/>
      <c r="K53" s="17">
        <f t="shared" si="1"/>
        <v>0</v>
      </c>
    </row>
    <row r="54" spans="2:11" x14ac:dyDescent="0.25">
      <c r="C54" s="21"/>
      <c r="D54" s="22"/>
      <c r="E54" s="23" t="s">
        <v>18</v>
      </c>
      <c r="F54" s="24">
        <f t="shared" ref="F54:J54" si="2">COUNTIF(F9:F53,"&gt;=70")</f>
        <v>9</v>
      </c>
      <c r="G54" s="24">
        <f t="shared" si="2"/>
        <v>13</v>
      </c>
      <c r="H54" s="24">
        <f t="shared" si="2"/>
        <v>0</v>
      </c>
      <c r="I54" s="24">
        <f t="shared" si="2"/>
        <v>0</v>
      </c>
      <c r="J54" s="24">
        <f t="shared" si="2"/>
        <v>0</v>
      </c>
      <c r="K54" s="25">
        <f>COUNTIF(K9:K48,"&gt;=70")</f>
        <v>0</v>
      </c>
    </row>
    <row r="55" spans="2:11" x14ac:dyDescent="0.25">
      <c r="C55" s="22"/>
      <c r="D55" s="22"/>
      <c r="E55" s="26" t="s">
        <v>19</v>
      </c>
      <c r="F55" s="27">
        <f t="shared" ref="F55:K55" si="3">COUNTIF(F9:F53,"&lt;70")</f>
        <v>7</v>
      </c>
      <c r="G55" s="27">
        <f t="shared" si="3"/>
        <v>3</v>
      </c>
      <c r="H55" s="27">
        <f t="shared" si="3"/>
        <v>16</v>
      </c>
      <c r="I55" s="27">
        <f t="shared" si="3"/>
        <v>16</v>
      </c>
      <c r="J55" s="27">
        <f t="shared" si="3"/>
        <v>16</v>
      </c>
      <c r="K55" s="27">
        <f t="shared" si="3"/>
        <v>45</v>
      </c>
    </row>
    <row r="56" spans="2:11" x14ac:dyDescent="0.25">
      <c r="C56" s="22"/>
      <c r="D56" s="22"/>
      <c r="E56" s="26" t="s">
        <v>20</v>
      </c>
      <c r="F56" s="27">
        <f t="shared" ref="F56:K56" si="4">COUNT(F9:F53)</f>
        <v>16</v>
      </c>
      <c r="G56" s="27">
        <f t="shared" si="4"/>
        <v>16</v>
      </c>
      <c r="H56" s="27">
        <f t="shared" si="4"/>
        <v>16</v>
      </c>
      <c r="I56" s="27">
        <f t="shared" si="4"/>
        <v>16</v>
      </c>
      <c r="J56" s="27">
        <f t="shared" si="4"/>
        <v>16</v>
      </c>
      <c r="K56" s="27">
        <f t="shared" si="4"/>
        <v>45</v>
      </c>
    </row>
    <row r="57" spans="2:11" x14ac:dyDescent="0.25">
      <c r="C57" s="22"/>
      <c r="D57" s="22"/>
      <c r="E57" s="28" t="s">
        <v>15</v>
      </c>
      <c r="F57" s="29">
        <f t="shared" ref="F57:K57" si="5">F54/F56</f>
        <v>0.5625</v>
      </c>
      <c r="G57" s="30">
        <f t="shared" si="5"/>
        <v>0.8125</v>
      </c>
      <c r="H57" s="30">
        <f t="shared" si="5"/>
        <v>0</v>
      </c>
      <c r="I57" s="30">
        <f t="shared" si="5"/>
        <v>0</v>
      </c>
      <c r="J57" s="30">
        <f t="shared" si="5"/>
        <v>0</v>
      </c>
      <c r="K57" s="30">
        <f t="shared" si="5"/>
        <v>0</v>
      </c>
    </row>
    <row r="58" spans="2:11" x14ac:dyDescent="0.25">
      <c r="C58" s="22"/>
      <c r="D58" s="22"/>
      <c r="E58" s="28" t="s">
        <v>16</v>
      </c>
      <c r="F58" s="29">
        <f t="shared" ref="F58:K58" si="6">F55/F56</f>
        <v>0.4375</v>
      </c>
      <c r="G58" s="29">
        <f t="shared" si="6"/>
        <v>0.1875</v>
      </c>
      <c r="H58" s="30">
        <f t="shared" si="6"/>
        <v>1</v>
      </c>
      <c r="I58" s="30">
        <f t="shared" si="6"/>
        <v>1</v>
      </c>
      <c r="J58" s="30">
        <f t="shared" si="6"/>
        <v>1</v>
      </c>
      <c r="K58" s="30">
        <f t="shared" si="6"/>
        <v>1</v>
      </c>
    </row>
    <row r="59" spans="2:11" x14ac:dyDescent="0.25">
      <c r="C59" s="22"/>
      <c r="D59" s="22"/>
    </row>
    <row r="60" spans="2:11" x14ac:dyDescent="0.25">
      <c r="C60" s="22"/>
      <c r="D60" s="22"/>
    </row>
    <row r="61" spans="2:11" x14ac:dyDescent="0.25">
      <c r="C61" s="22"/>
      <c r="F61" s="31"/>
      <c r="G61" s="31"/>
      <c r="H61" s="31"/>
      <c r="I61" s="31"/>
      <c r="J61" s="31"/>
    </row>
    <row r="62" spans="2:11" x14ac:dyDescent="0.25">
      <c r="F62" s="32" t="s">
        <v>17</v>
      </c>
      <c r="G62" s="32"/>
      <c r="H62" s="32"/>
      <c r="I62" s="32"/>
      <c r="J62" s="32"/>
    </row>
  </sheetData>
  <mergeCells count="6">
    <mergeCell ref="F62:J62"/>
    <mergeCell ref="B2:D2"/>
    <mergeCell ref="B3:D3"/>
    <mergeCell ref="J4:K4"/>
    <mergeCell ref="G6:K6"/>
    <mergeCell ref="D8:E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2"/>
  <sheetViews>
    <sheetView tabSelected="1" zoomScale="84" zoomScaleNormal="84" workbookViewId="0">
      <selection activeCell="E21" sqref="E21"/>
    </sheetView>
  </sheetViews>
  <sheetFormatPr baseColWidth="10" defaultColWidth="10.7109375" defaultRowHeight="15" x14ac:dyDescent="0.25"/>
  <cols>
    <col min="1" max="1" width="1.28515625" style="3" customWidth="1"/>
    <col min="2" max="2" width="5" style="3" customWidth="1"/>
    <col min="3" max="3" width="10.85546875" style="3" customWidth="1"/>
    <col min="4" max="4" width="49" style="3" customWidth="1"/>
    <col min="5" max="5" width="15.42578125" style="3" customWidth="1"/>
    <col min="6" max="6" width="7.140625" style="3" customWidth="1"/>
    <col min="7" max="8" width="5.7109375" style="3" customWidth="1"/>
    <col min="9" max="9" width="6.42578125" style="3" customWidth="1"/>
    <col min="10" max="10" width="6.28515625" style="3" customWidth="1"/>
    <col min="11" max="11" width="8.7109375" style="3" customWidth="1"/>
    <col min="12" max="13" width="5.7109375" style="3" customWidth="1"/>
    <col min="14" max="16384" width="10.7109375" style="3"/>
  </cols>
  <sheetData>
    <row r="2" spans="2:14" ht="15.75" x14ac:dyDescent="0.25">
      <c r="B2" s="33" t="s">
        <v>9</v>
      </c>
      <c r="C2" s="33"/>
      <c r="D2" s="33"/>
      <c r="E2" s="1"/>
      <c r="F2" s="1"/>
      <c r="G2" s="1"/>
      <c r="H2" s="1"/>
      <c r="I2" s="1"/>
      <c r="J2" s="1"/>
      <c r="K2" s="2"/>
      <c r="L2" s="2"/>
    </row>
    <row r="3" spans="2:14" x14ac:dyDescent="0.25">
      <c r="B3" s="34" t="s">
        <v>8</v>
      </c>
      <c r="C3" s="34"/>
      <c r="D3" s="34"/>
      <c r="E3" s="4"/>
      <c r="F3" s="4"/>
      <c r="G3" s="4"/>
      <c r="H3" s="4"/>
      <c r="I3" s="4"/>
      <c r="J3" s="4"/>
      <c r="K3" s="5"/>
      <c r="L3" s="5"/>
    </row>
    <row r="4" spans="2:14" x14ac:dyDescent="0.25">
      <c r="C4" s="3" t="s">
        <v>0</v>
      </c>
      <c r="D4" s="6" t="s">
        <v>27</v>
      </c>
      <c r="E4" s="5" t="s">
        <v>1</v>
      </c>
      <c r="F4" s="7" t="s">
        <v>40</v>
      </c>
      <c r="G4" s="7"/>
      <c r="I4" s="3" t="s">
        <v>2</v>
      </c>
      <c r="J4" s="35">
        <f>'MATERIA 2'!J4:K4</f>
        <v>45588</v>
      </c>
      <c r="K4" s="35"/>
    </row>
    <row r="5" spans="2:14" ht="6.75" customHeight="1" x14ac:dyDescent="0.25">
      <c r="D5" s="8"/>
    </row>
    <row r="6" spans="2:14" x14ac:dyDescent="0.25">
      <c r="C6" s="3" t="s">
        <v>3</v>
      </c>
      <c r="D6" s="6" t="s">
        <v>43</v>
      </c>
      <c r="E6" s="5" t="s">
        <v>21</v>
      </c>
      <c r="F6" s="5"/>
      <c r="G6" s="36" t="s">
        <v>23</v>
      </c>
      <c r="H6" s="36"/>
      <c r="I6" s="36"/>
      <c r="J6" s="36"/>
      <c r="K6" s="36"/>
    </row>
    <row r="7" spans="2:14" ht="11.25" customHeight="1" x14ac:dyDescent="0.25"/>
    <row r="8" spans="2:14" x14ac:dyDescent="0.25">
      <c r="B8" s="9" t="s">
        <v>4</v>
      </c>
      <c r="C8" s="9" t="s">
        <v>6</v>
      </c>
      <c r="D8" s="37" t="s">
        <v>5</v>
      </c>
      <c r="E8" s="38"/>
      <c r="F8" s="10" t="s">
        <v>7</v>
      </c>
      <c r="G8" s="10" t="s">
        <v>10</v>
      </c>
      <c r="H8" s="10" t="s">
        <v>11</v>
      </c>
      <c r="I8" s="10" t="s">
        <v>12</v>
      </c>
      <c r="J8" s="10" t="s">
        <v>13</v>
      </c>
      <c r="K8" s="11" t="s">
        <v>22</v>
      </c>
    </row>
    <row r="9" spans="2:14" ht="18.75" x14ac:dyDescent="0.3">
      <c r="B9" s="12">
        <v>1</v>
      </c>
      <c r="C9" s="13" t="s">
        <v>130</v>
      </c>
      <c r="D9" s="14" t="s">
        <v>131</v>
      </c>
      <c r="E9" s="15"/>
      <c r="F9" s="16">
        <v>73</v>
      </c>
      <c r="G9" s="16">
        <v>85</v>
      </c>
      <c r="H9" s="10">
        <v>0</v>
      </c>
      <c r="I9" s="10">
        <v>0</v>
      </c>
      <c r="J9" s="10">
        <v>0</v>
      </c>
      <c r="K9" s="17">
        <f>SUM(F9:J9)/5</f>
        <v>31.6</v>
      </c>
    </row>
    <row r="10" spans="2:14" ht="18.75" x14ac:dyDescent="0.3">
      <c r="B10" s="12">
        <f t="shared" ref="B10:B53" si="0">B9+1</f>
        <v>2</v>
      </c>
      <c r="C10" s="13" t="s">
        <v>132</v>
      </c>
      <c r="D10" s="14" t="s">
        <v>133</v>
      </c>
      <c r="E10" s="15"/>
      <c r="F10" s="16">
        <v>89.5</v>
      </c>
      <c r="G10" s="16">
        <v>90</v>
      </c>
      <c r="H10" s="10">
        <v>0</v>
      </c>
      <c r="I10" s="10">
        <v>0</v>
      </c>
      <c r="J10" s="10">
        <v>0</v>
      </c>
      <c r="K10" s="17">
        <f t="shared" ref="K10:K53" si="1">SUM(F10:J10)/5</f>
        <v>35.9</v>
      </c>
    </row>
    <row r="11" spans="2:14" ht="18.75" x14ac:dyDescent="0.3">
      <c r="B11" s="12">
        <f t="shared" si="0"/>
        <v>3</v>
      </c>
      <c r="C11" s="13" t="s">
        <v>41</v>
      </c>
      <c r="D11" s="14" t="s">
        <v>42</v>
      </c>
      <c r="E11" s="15"/>
      <c r="F11" s="16">
        <v>0</v>
      </c>
      <c r="G11" s="16">
        <v>0</v>
      </c>
      <c r="H11" s="10">
        <v>0</v>
      </c>
      <c r="I11" s="10">
        <v>0</v>
      </c>
      <c r="J11" s="10">
        <v>0</v>
      </c>
      <c r="K11" s="17">
        <f t="shared" si="1"/>
        <v>0</v>
      </c>
    </row>
    <row r="12" spans="2:14" ht="18.75" x14ac:dyDescent="0.3">
      <c r="B12" s="12">
        <f t="shared" si="0"/>
        <v>4</v>
      </c>
      <c r="C12" s="13" t="s">
        <v>134</v>
      </c>
      <c r="D12" s="14" t="s">
        <v>135</v>
      </c>
      <c r="E12" s="15"/>
      <c r="F12" s="16">
        <v>75</v>
      </c>
      <c r="G12" s="16">
        <v>92.5</v>
      </c>
      <c r="H12" s="10">
        <v>0</v>
      </c>
      <c r="I12" s="10">
        <v>0</v>
      </c>
      <c r="J12" s="10">
        <v>0</v>
      </c>
      <c r="K12" s="17">
        <f t="shared" si="1"/>
        <v>33.5</v>
      </c>
    </row>
    <row r="13" spans="2:14" ht="18.75" x14ac:dyDescent="0.3">
      <c r="B13" s="12">
        <f t="shared" si="0"/>
        <v>5</v>
      </c>
      <c r="C13" s="13" t="s">
        <v>136</v>
      </c>
      <c r="D13" s="14" t="s">
        <v>137</v>
      </c>
      <c r="E13" s="15"/>
      <c r="F13" s="16">
        <v>91.5</v>
      </c>
      <c r="G13" s="16">
        <v>90</v>
      </c>
      <c r="H13" s="10">
        <v>0</v>
      </c>
      <c r="I13" s="10">
        <v>0</v>
      </c>
      <c r="J13" s="10">
        <v>0</v>
      </c>
      <c r="K13" s="17">
        <f t="shared" si="1"/>
        <v>36.299999999999997</v>
      </c>
    </row>
    <row r="14" spans="2:14" ht="18.75" x14ac:dyDescent="0.3">
      <c r="B14" s="12">
        <f t="shared" si="0"/>
        <v>6</v>
      </c>
      <c r="C14" s="13" t="s">
        <v>138</v>
      </c>
      <c r="D14" s="14" t="s">
        <v>139</v>
      </c>
      <c r="E14" s="15"/>
      <c r="F14" s="16">
        <v>75</v>
      </c>
      <c r="G14" s="16">
        <v>100</v>
      </c>
      <c r="H14" s="10">
        <v>0</v>
      </c>
      <c r="I14" s="10">
        <v>0</v>
      </c>
      <c r="J14" s="10">
        <v>0</v>
      </c>
      <c r="K14" s="17">
        <f t="shared" si="1"/>
        <v>35</v>
      </c>
    </row>
    <row r="15" spans="2:14" ht="18.75" x14ac:dyDescent="0.3">
      <c r="B15" s="12">
        <f t="shared" si="0"/>
        <v>7</v>
      </c>
      <c r="C15" s="18" t="s">
        <v>140</v>
      </c>
      <c r="D15" s="14" t="s">
        <v>141</v>
      </c>
      <c r="E15" s="15"/>
      <c r="F15" s="16">
        <v>84</v>
      </c>
      <c r="G15" s="16">
        <v>0</v>
      </c>
      <c r="H15" s="10">
        <v>0</v>
      </c>
      <c r="I15" s="10">
        <v>0</v>
      </c>
      <c r="J15" s="10">
        <v>0</v>
      </c>
      <c r="K15" s="17">
        <f t="shared" si="1"/>
        <v>16.8</v>
      </c>
    </row>
    <row r="16" spans="2:14" ht="18.75" x14ac:dyDescent="0.3">
      <c r="B16" s="12">
        <f t="shared" si="0"/>
        <v>8</v>
      </c>
      <c r="C16" s="18" t="s">
        <v>142</v>
      </c>
      <c r="D16" s="14" t="s">
        <v>143</v>
      </c>
      <c r="E16" s="15"/>
      <c r="F16" s="16">
        <v>73</v>
      </c>
      <c r="G16" s="16">
        <v>77.5</v>
      </c>
      <c r="H16" s="10">
        <v>0</v>
      </c>
      <c r="I16" s="10">
        <v>0</v>
      </c>
      <c r="J16" s="10">
        <v>0</v>
      </c>
      <c r="K16" s="17">
        <f t="shared" si="1"/>
        <v>30.1</v>
      </c>
      <c r="N16" s="19"/>
    </row>
    <row r="17" spans="2:13" ht="18.75" x14ac:dyDescent="0.3">
      <c r="B17" s="12">
        <f t="shared" si="0"/>
        <v>9</v>
      </c>
      <c r="C17" s="18" t="s">
        <v>144</v>
      </c>
      <c r="D17" s="14" t="s">
        <v>145</v>
      </c>
      <c r="E17" s="15"/>
      <c r="F17" s="16">
        <v>70</v>
      </c>
      <c r="G17" s="16">
        <v>80</v>
      </c>
      <c r="H17" s="10">
        <v>0</v>
      </c>
      <c r="I17" s="10">
        <v>0</v>
      </c>
      <c r="J17" s="10">
        <v>0</v>
      </c>
      <c r="K17" s="17">
        <f t="shared" si="1"/>
        <v>30</v>
      </c>
      <c r="M17" s="19"/>
    </row>
    <row r="18" spans="2:13" ht="18.75" x14ac:dyDescent="0.3">
      <c r="B18" s="12">
        <f t="shared" si="0"/>
        <v>10</v>
      </c>
      <c r="C18" s="18" t="s">
        <v>146</v>
      </c>
      <c r="D18" s="14" t="s">
        <v>147</v>
      </c>
      <c r="E18" s="15"/>
      <c r="F18" s="16">
        <v>81.5</v>
      </c>
      <c r="G18" s="16">
        <v>92.5</v>
      </c>
      <c r="H18" s="10">
        <v>0</v>
      </c>
      <c r="I18" s="10">
        <v>0</v>
      </c>
      <c r="J18" s="10">
        <v>0</v>
      </c>
      <c r="K18" s="17">
        <f t="shared" si="1"/>
        <v>34.799999999999997</v>
      </c>
    </row>
    <row r="19" spans="2:13" ht="18.75" x14ac:dyDescent="0.3">
      <c r="B19" s="12">
        <f t="shared" si="0"/>
        <v>11</v>
      </c>
      <c r="C19" s="18" t="s">
        <v>148</v>
      </c>
      <c r="D19" s="14" t="s">
        <v>149</v>
      </c>
      <c r="E19" s="15"/>
      <c r="F19" s="16">
        <v>94</v>
      </c>
      <c r="G19" s="16">
        <v>92.5</v>
      </c>
      <c r="H19" s="10">
        <v>0</v>
      </c>
      <c r="I19" s="10">
        <v>0</v>
      </c>
      <c r="J19" s="10">
        <v>0</v>
      </c>
      <c r="K19" s="17">
        <f t="shared" si="1"/>
        <v>37.299999999999997</v>
      </c>
    </row>
    <row r="20" spans="2:13" ht="18.75" x14ac:dyDescent="0.3">
      <c r="B20" s="12">
        <f t="shared" si="0"/>
        <v>12</v>
      </c>
      <c r="C20" s="18" t="s">
        <v>150</v>
      </c>
      <c r="D20" s="14" t="s">
        <v>151</v>
      </c>
      <c r="E20" s="15"/>
      <c r="F20" s="16">
        <v>81.5</v>
      </c>
      <c r="G20" s="16">
        <v>0</v>
      </c>
      <c r="H20" s="10">
        <v>0</v>
      </c>
      <c r="I20" s="10">
        <v>0</v>
      </c>
      <c r="J20" s="10">
        <v>0</v>
      </c>
      <c r="K20" s="17">
        <f t="shared" si="1"/>
        <v>16.3</v>
      </c>
    </row>
    <row r="21" spans="2:13" ht="18.75" x14ac:dyDescent="0.3">
      <c r="B21" s="12">
        <f t="shared" si="0"/>
        <v>13</v>
      </c>
      <c r="C21" s="18" t="s">
        <v>32</v>
      </c>
      <c r="D21" s="14" t="s">
        <v>36</v>
      </c>
      <c r="E21" s="15"/>
      <c r="F21" s="16">
        <v>0</v>
      </c>
      <c r="G21" s="16">
        <v>85</v>
      </c>
      <c r="H21" s="10">
        <v>0</v>
      </c>
      <c r="I21" s="10">
        <v>0</v>
      </c>
      <c r="J21" s="10">
        <v>0</v>
      </c>
      <c r="K21" s="17">
        <f t="shared" si="1"/>
        <v>17</v>
      </c>
      <c r="M21" s="19"/>
    </row>
    <row r="22" spans="2:13" ht="18.75" x14ac:dyDescent="0.3">
      <c r="B22" s="12">
        <f t="shared" si="0"/>
        <v>14</v>
      </c>
      <c r="C22" s="18" t="s">
        <v>152</v>
      </c>
      <c r="D22" s="14" t="s">
        <v>153</v>
      </c>
      <c r="E22" s="15"/>
      <c r="F22" s="16">
        <v>94</v>
      </c>
      <c r="G22" s="16">
        <v>87.5</v>
      </c>
      <c r="H22" s="10">
        <v>0</v>
      </c>
      <c r="I22" s="10">
        <v>0</v>
      </c>
      <c r="J22" s="10">
        <v>0</v>
      </c>
      <c r="K22" s="17">
        <f t="shared" si="1"/>
        <v>36.299999999999997</v>
      </c>
    </row>
    <row r="23" spans="2:13" ht="18.75" x14ac:dyDescent="0.3">
      <c r="B23" s="12">
        <f t="shared" si="0"/>
        <v>15</v>
      </c>
      <c r="C23" s="18" t="s">
        <v>154</v>
      </c>
      <c r="D23" s="14" t="s">
        <v>155</v>
      </c>
      <c r="E23" s="15"/>
      <c r="F23" s="16">
        <v>83.5</v>
      </c>
      <c r="G23" s="16">
        <v>100</v>
      </c>
      <c r="H23" s="10">
        <v>0</v>
      </c>
      <c r="I23" s="10">
        <v>0</v>
      </c>
      <c r="J23" s="10">
        <v>0</v>
      </c>
      <c r="K23" s="17">
        <f t="shared" si="1"/>
        <v>36.700000000000003</v>
      </c>
    </row>
    <row r="24" spans="2:13" ht="18.75" x14ac:dyDescent="0.3">
      <c r="B24" s="12">
        <f t="shared" si="0"/>
        <v>16</v>
      </c>
      <c r="C24" s="18" t="s">
        <v>156</v>
      </c>
      <c r="D24" s="14" t="s">
        <v>157</v>
      </c>
      <c r="E24" s="15"/>
      <c r="F24" s="16">
        <v>0</v>
      </c>
      <c r="G24" s="16">
        <v>75</v>
      </c>
      <c r="H24" s="10">
        <v>0</v>
      </c>
      <c r="I24" s="10">
        <v>0</v>
      </c>
      <c r="J24" s="10">
        <v>0</v>
      </c>
      <c r="K24" s="17">
        <f t="shared" si="1"/>
        <v>15</v>
      </c>
    </row>
    <row r="25" spans="2:13" ht="18.75" x14ac:dyDescent="0.3">
      <c r="B25" s="12">
        <f t="shared" si="0"/>
        <v>17</v>
      </c>
      <c r="C25" s="18" t="s">
        <v>158</v>
      </c>
      <c r="D25" s="14" t="s">
        <v>159</v>
      </c>
      <c r="E25" s="15"/>
      <c r="F25" s="16">
        <v>71</v>
      </c>
      <c r="G25" s="16">
        <v>87.5</v>
      </c>
      <c r="H25" s="10">
        <v>0</v>
      </c>
      <c r="I25" s="10">
        <v>0</v>
      </c>
      <c r="J25" s="10">
        <v>0</v>
      </c>
      <c r="K25" s="17">
        <f t="shared" si="1"/>
        <v>31.7</v>
      </c>
    </row>
    <row r="26" spans="2:13" ht="18.75" x14ac:dyDescent="0.3">
      <c r="B26" s="12">
        <f t="shared" si="0"/>
        <v>18</v>
      </c>
      <c r="C26" s="18"/>
      <c r="D26" s="14"/>
      <c r="E26" s="15"/>
      <c r="F26" s="10"/>
      <c r="G26" s="10"/>
      <c r="H26" s="10"/>
      <c r="I26" s="10"/>
      <c r="J26" s="10"/>
      <c r="K26" s="17">
        <f t="shared" si="1"/>
        <v>0</v>
      </c>
    </row>
    <row r="27" spans="2:13" ht="18.75" x14ac:dyDescent="0.3">
      <c r="B27" s="12">
        <f t="shared" si="0"/>
        <v>19</v>
      </c>
      <c r="C27" s="18"/>
      <c r="D27" s="14"/>
      <c r="E27" s="15"/>
      <c r="F27" s="10"/>
      <c r="G27" s="10"/>
      <c r="H27" s="10"/>
      <c r="I27" s="10"/>
      <c r="J27" s="10"/>
      <c r="K27" s="17">
        <f t="shared" si="1"/>
        <v>0</v>
      </c>
    </row>
    <row r="28" spans="2:13" ht="18.75" x14ac:dyDescent="0.3">
      <c r="B28" s="12">
        <f t="shared" si="0"/>
        <v>20</v>
      </c>
      <c r="C28" s="18"/>
      <c r="D28" s="14"/>
      <c r="E28" s="15"/>
      <c r="F28" s="10"/>
      <c r="G28" s="10"/>
      <c r="H28" s="10"/>
      <c r="I28" s="10"/>
      <c r="J28" s="10"/>
      <c r="K28" s="17">
        <f t="shared" si="1"/>
        <v>0</v>
      </c>
    </row>
    <row r="29" spans="2:13" ht="18.75" x14ac:dyDescent="0.3">
      <c r="B29" s="12">
        <f t="shared" si="0"/>
        <v>21</v>
      </c>
      <c r="C29" s="18"/>
      <c r="D29" s="14"/>
      <c r="E29" s="15"/>
      <c r="F29" s="10"/>
      <c r="G29" s="10"/>
      <c r="H29" s="10"/>
      <c r="I29" s="10"/>
      <c r="J29" s="10"/>
      <c r="K29" s="17">
        <f t="shared" si="1"/>
        <v>0</v>
      </c>
    </row>
    <row r="30" spans="2:13" ht="18.75" x14ac:dyDescent="0.3">
      <c r="B30" s="12">
        <f t="shared" si="0"/>
        <v>22</v>
      </c>
      <c r="C30" s="18"/>
      <c r="D30" s="14"/>
      <c r="E30" s="15"/>
      <c r="F30" s="10"/>
      <c r="G30" s="10"/>
      <c r="H30" s="10"/>
      <c r="I30" s="10"/>
      <c r="J30" s="10"/>
      <c r="K30" s="17">
        <f t="shared" si="1"/>
        <v>0</v>
      </c>
    </row>
    <row r="31" spans="2:13" ht="18.75" x14ac:dyDescent="0.3">
      <c r="B31" s="12">
        <f t="shared" si="0"/>
        <v>23</v>
      </c>
      <c r="C31" s="18"/>
      <c r="D31" s="14"/>
      <c r="E31" s="15"/>
      <c r="F31" s="10"/>
      <c r="G31" s="10"/>
      <c r="H31" s="10"/>
      <c r="I31" s="10"/>
      <c r="J31" s="10"/>
      <c r="K31" s="17">
        <f t="shared" si="1"/>
        <v>0</v>
      </c>
    </row>
    <row r="32" spans="2:13" ht="18.75" x14ac:dyDescent="0.3">
      <c r="B32" s="12">
        <f t="shared" si="0"/>
        <v>24</v>
      </c>
      <c r="C32" s="18"/>
      <c r="D32" s="14"/>
      <c r="E32" s="15"/>
      <c r="F32" s="10"/>
      <c r="G32" s="10"/>
      <c r="H32" s="10"/>
      <c r="I32" s="10"/>
      <c r="J32" s="10"/>
      <c r="K32" s="17">
        <f t="shared" si="1"/>
        <v>0</v>
      </c>
    </row>
    <row r="33" spans="2:11" ht="18.75" x14ac:dyDescent="0.3">
      <c r="B33" s="12">
        <f t="shared" si="0"/>
        <v>25</v>
      </c>
      <c r="C33" s="18"/>
      <c r="D33" s="14"/>
      <c r="E33" s="15"/>
      <c r="F33" s="10"/>
      <c r="G33" s="10"/>
      <c r="H33" s="10"/>
      <c r="I33" s="10"/>
      <c r="J33" s="10"/>
      <c r="K33" s="17">
        <f t="shared" si="1"/>
        <v>0</v>
      </c>
    </row>
    <row r="34" spans="2:11" ht="18.75" x14ac:dyDescent="0.3">
      <c r="B34" s="12">
        <f t="shared" si="0"/>
        <v>26</v>
      </c>
      <c r="C34" s="18"/>
      <c r="D34" s="14"/>
      <c r="E34" s="15"/>
      <c r="F34" s="10"/>
      <c r="G34" s="10"/>
      <c r="H34" s="10"/>
      <c r="I34" s="10"/>
      <c r="J34" s="10"/>
      <c r="K34" s="17">
        <f t="shared" si="1"/>
        <v>0</v>
      </c>
    </row>
    <row r="35" spans="2:11" ht="18.75" x14ac:dyDescent="0.3">
      <c r="B35" s="12">
        <f t="shared" si="0"/>
        <v>27</v>
      </c>
      <c r="C35" s="18"/>
      <c r="D35" s="14"/>
      <c r="E35" s="15"/>
      <c r="F35" s="10"/>
      <c r="G35" s="10"/>
      <c r="H35" s="10"/>
      <c r="I35" s="10"/>
      <c r="J35" s="10"/>
      <c r="K35" s="17">
        <f t="shared" si="1"/>
        <v>0</v>
      </c>
    </row>
    <row r="36" spans="2:11" ht="18.75" x14ac:dyDescent="0.3">
      <c r="B36" s="12">
        <f t="shared" si="0"/>
        <v>28</v>
      </c>
      <c r="C36" s="18"/>
      <c r="D36" s="14"/>
      <c r="E36" s="15"/>
      <c r="F36" s="10"/>
      <c r="G36" s="10"/>
      <c r="H36" s="10"/>
      <c r="I36" s="10"/>
      <c r="J36" s="10"/>
      <c r="K36" s="17">
        <f t="shared" si="1"/>
        <v>0</v>
      </c>
    </row>
    <row r="37" spans="2:11" ht="18.75" x14ac:dyDescent="0.3">
      <c r="B37" s="12">
        <f t="shared" si="0"/>
        <v>29</v>
      </c>
      <c r="C37" s="18"/>
      <c r="D37" s="14"/>
      <c r="E37" s="15"/>
      <c r="F37" s="10"/>
      <c r="G37" s="10"/>
      <c r="H37" s="10"/>
      <c r="I37" s="10"/>
      <c r="J37" s="10"/>
      <c r="K37" s="17">
        <f t="shared" si="1"/>
        <v>0</v>
      </c>
    </row>
    <row r="38" spans="2:11" ht="18.75" x14ac:dyDescent="0.3">
      <c r="B38" s="12">
        <f t="shared" si="0"/>
        <v>30</v>
      </c>
      <c r="C38" s="18"/>
      <c r="D38" s="14"/>
      <c r="E38" s="15"/>
      <c r="F38" s="10"/>
      <c r="G38" s="10"/>
      <c r="H38" s="10"/>
      <c r="I38" s="10"/>
      <c r="J38" s="10"/>
      <c r="K38" s="17">
        <f t="shared" si="1"/>
        <v>0</v>
      </c>
    </row>
    <row r="39" spans="2:11" ht="18.75" x14ac:dyDescent="0.3">
      <c r="B39" s="12">
        <f t="shared" si="0"/>
        <v>31</v>
      </c>
      <c r="C39" s="18"/>
      <c r="D39" s="14"/>
      <c r="E39" s="15"/>
      <c r="F39" s="10"/>
      <c r="G39" s="10"/>
      <c r="H39" s="10"/>
      <c r="I39" s="10"/>
      <c r="J39" s="10"/>
      <c r="K39" s="17">
        <f t="shared" si="1"/>
        <v>0</v>
      </c>
    </row>
    <row r="40" spans="2:11" ht="18.75" x14ac:dyDescent="0.3">
      <c r="B40" s="12">
        <f t="shared" si="0"/>
        <v>32</v>
      </c>
      <c r="C40" s="18"/>
      <c r="D40" s="14"/>
      <c r="E40" s="15"/>
      <c r="F40" s="10"/>
      <c r="G40" s="10"/>
      <c r="H40" s="10"/>
      <c r="I40" s="10"/>
      <c r="J40" s="10"/>
      <c r="K40" s="17">
        <f t="shared" si="1"/>
        <v>0</v>
      </c>
    </row>
    <row r="41" spans="2:11" ht="18.75" x14ac:dyDescent="0.3">
      <c r="B41" s="12">
        <f t="shared" si="0"/>
        <v>33</v>
      </c>
      <c r="C41" s="18"/>
      <c r="D41" s="14"/>
      <c r="E41" s="15"/>
      <c r="F41" s="10"/>
      <c r="G41" s="10"/>
      <c r="H41" s="10"/>
      <c r="I41" s="10"/>
      <c r="J41" s="10"/>
      <c r="K41" s="17">
        <f t="shared" si="1"/>
        <v>0</v>
      </c>
    </row>
    <row r="42" spans="2:11" ht="18.75" x14ac:dyDescent="0.3">
      <c r="B42" s="12">
        <f t="shared" si="0"/>
        <v>34</v>
      </c>
      <c r="C42" s="9"/>
      <c r="D42" s="14"/>
      <c r="E42" s="15"/>
      <c r="F42" s="10"/>
      <c r="G42" s="10"/>
      <c r="H42" s="10"/>
      <c r="I42" s="10"/>
      <c r="J42" s="10"/>
      <c r="K42" s="17">
        <f t="shared" si="1"/>
        <v>0</v>
      </c>
    </row>
    <row r="43" spans="2:11" ht="18.75" x14ac:dyDescent="0.3">
      <c r="B43" s="12">
        <f t="shared" si="0"/>
        <v>35</v>
      </c>
      <c r="C43" s="9"/>
      <c r="D43" s="14"/>
      <c r="E43" s="15"/>
      <c r="F43" s="10"/>
      <c r="G43" s="10"/>
      <c r="H43" s="10"/>
      <c r="I43" s="10"/>
      <c r="J43" s="10"/>
      <c r="K43" s="17">
        <f t="shared" si="1"/>
        <v>0</v>
      </c>
    </row>
    <row r="44" spans="2:11" ht="18.75" x14ac:dyDescent="0.3">
      <c r="B44" s="12">
        <f t="shared" si="0"/>
        <v>36</v>
      </c>
      <c r="C44" s="12"/>
      <c r="D44" s="14"/>
      <c r="E44" s="15"/>
      <c r="F44" s="10"/>
      <c r="G44" s="10"/>
      <c r="H44" s="10"/>
      <c r="I44" s="10"/>
      <c r="J44" s="10"/>
      <c r="K44" s="17">
        <f t="shared" si="1"/>
        <v>0</v>
      </c>
    </row>
    <row r="45" spans="2:11" ht="18.75" x14ac:dyDescent="0.3">
      <c r="B45" s="12">
        <f t="shared" si="0"/>
        <v>37</v>
      </c>
      <c r="C45" s="12"/>
      <c r="D45" s="14"/>
      <c r="E45" s="15"/>
      <c r="F45" s="10"/>
      <c r="G45" s="10"/>
      <c r="H45" s="10"/>
      <c r="I45" s="10"/>
      <c r="J45" s="10"/>
      <c r="K45" s="17">
        <f t="shared" si="1"/>
        <v>0</v>
      </c>
    </row>
    <row r="46" spans="2:11" ht="18.75" x14ac:dyDescent="0.3">
      <c r="B46" s="12">
        <f t="shared" si="0"/>
        <v>38</v>
      </c>
      <c r="C46" s="20"/>
      <c r="D46" s="14"/>
      <c r="E46" s="15"/>
      <c r="F46" s="10"/>
      <c r="G46" s="10"/>
      <c r="H46" s="10"/>
      <c r="I46" s="10"/>
      <c r="J46" s="10"/>
      <c r="K46" s="17">
        <f t="shared" si="1"/>
        <v>0</v>
      </c>
    </row>
    <row r="47" spans="2:11" ht="18.75" x14ac:dyDescent="0.3">
      <c r="B47" s="12">
        <f t="shared" si="0"/>
        <v>39</v>
      </c>
      <c r="C47" s="20"/>
      <c r="D47" s="14"/>
      <c r="E47" s="15"/>
      <c r="F47" s="10"/>
      <c r="G47" s="10"/>
      <c r="H47" s="10"/>
      <c r="I47" s="10"/>
      <c r="J47" s="10"/>
      <c r="K47" s="17">
        <f t="shared" si="1"/>
        <v>0</v>
      </c>
    </row>
    <row r="48" spans="2:11" ht="18.75" x14ac:dyDescent="0.3">
      <c r="B48" s="12">
        <f t="shared" si="0"/>
        <v>40</v>
      </c>
      <c r="C48" s="20"/>
      <c r="D48" s="14"/>
      <c r="E48" s="15"/>
      <c r="F48" s="10"/>
      <c r="G48" s="10"/>
      <c r="H48" s="10"/>
      <c r="I48" s="10"/>
      <c r="J48" s="10"/>
      <c r="K48" s="17">
        <f t="shared" si="1"/>
        <v>0</v>
      </c>
    </row>
    <row r="49" spans="2:11" ht="18.75" x14ac:dyDescent="0.3">
      <c r="B49" s="12">
        <f t="shared" si="0"/>
        <v>41</v>
      </c>
      <c r="C49" s="20"/>
      <c r="D49" s="14"/>
      <c r="E49" s="15"/>
      <c r="F49" s="10"/>
      <c r="G49" s="10"/>
      <c r="H49" s="10"/>
      <c r="I49" s="10"/>
      <c r="J49" s="10"/>
      <c r="K49" s="17">
        <f t="shared" si="1"/>
        <v>0</v>
      </c>
    </row>
    <row r="50" spans="2:11" ht="18.75" x14ac:dyDescent="0.3">
      <c r="B50" s="12">
        <f t="shared" si="0"/>
        <v>42</v>
      </c>
      <c r="C50" s="20"/>
      <c r="D50" s="14"/>
      <c r="E50" s="15"/>
      <c r="F50" s="10"/>
      <c r="G50" s="10"/>
      <c r="H50" s="10"/>
      <c r="I50" s="10"/>
      <c r="J50" s="10"/>
      <c r="K50" s="17">
        <f t="shared" si="1"/>
        <v>0</v>
      </c>
    </row>
    <row r="51" spans="2:11" ht="18.75" x14ac:dyDescent="0.3">
      <c r="B51" s="12">
        <f t="shared" si="0"/>
        <v>43</v>
      </c>
      <c r="C51" s="20"/>
      <c r="D51" s="14"/>
      <c r="E51" s="15"/>
      <c r="F51" s="10"/>
      <c r="G51" s="10"/>
      <c r="H51" s="10"/>
      <c r="I51" s="10"/>
      <c r="J51" s="10"/>
      <c r="K51" s="17">
        <f t="shared" si="1"/>
        <v>0</v>
      </c>
    </row>
    <row r="52" spans="2:11" ht="18.75" x14ac:dyDescent="0.3">
      <c r="B52" s="12">
        <f t="shared" si="0"/>
        <v>44</v>
      </c>
      <c r="C52" s="20"/>
      <c r="D52" s="14"/>
      <c r="E52" s="15"/>
      <c r="F52" s="10"/>
      <c r="G52" s="10"/>
      <c r="H52" s="10"/>
      <c r="I52" s="10"/>
      <c r="J52" s="10"/>
      <c r="K52" s="17">
        <f t="shared" si="1"/>
        <v>0</v>
      </c>
    </row>
    <row r="53" spans="2:11" ht="18.75" x14ac:dyDescent="0.3">
      <c r="B53" s="12">
        <f t="shared" si="0"/>
        <v>45</v>
      </c>
      <c r="C53" s="20"/>
      <c r="D53" s="14"/>
      <c r="E53" s="15"/>
      <c r="F53" s="9"/>
      <c r="G53" s="9"/>
      <c r="H53" s="9"/>
      <c r="I53" s="9"/>
      <c r="J53" s="9"/>
      <c r="K53" s="17">
        <f t="shared" si="1"/>
        <v>0</v>
      </c>
    </row>
    <row r="54" spans="2:11" x14ac:dyDescent="0.25">
      <c r="C54" s="21"/>
      <c r="D54" s="22"/>
      <c r="E54" s="23" t="s">
        <v>18</v>
      </c>
      <c r="F54" s="24">
        <f t="shared" ref="F54:J54" si="2">COUNTIF(F9:F53,"&gt;=70")</f>
        <v>14</v>
      </c>
      <c r="G54" s="24">
        <f t="shared" si="2"/>
        <v>14</v>
      </c>
      <c r="H54" s="24">
        <f t="shared" si="2"/>
        <v>0</v>
      </c>
      <c r="I54" s="24">
        <f t="shared" si="2"/>
        <v>0</v>
      </c>
      <c r="J54" s="24">
        <f t="shared" si="2"/>
        <v>0</v>
      </c>
      <c r="K54" s="25">
        <f>COUNTIF(K9:K48,"&gt;=70")</f>
        <v>0</v>
      </c>
    </row>
    <row r="55" spans="2:11" x14ac:dyDescent="0.25">
      <c r="C55" s="22"/>
      <c r="D55" s="22"/>
      <c r="E55" s="26" t="s">
        <v>19</v>
      </c>
      <c r="F55" s="27">
        <f t="shared" ref="F55:K55" si="3">COUNTIF(F9:F53,"&lt;70")</f>
        <v>3</v>
      </c>
      <c r="G55" s="27">
        <f t="shared" si="3"/>
        <v>3</v>
      </c>
      <c r="H55" s="27">
        <f t="shared" si="3"/>
        <v>17</v>
      </c>
      <c r="I55" s="27">
        <f t="shared" si="3"/>
        <v>17</v>
      </c>
      <c r="J55" s="27">
        <f t="shared" si="3"/>
        <v>17</v>
      </c>
      <c r="K55" s="27">
        <f t="shared" si="3"/>
        <v>45</v>
      </c>
    </row>
    <row r="56" spans="2:11" x14ac:dyDescent="0.25">
      <c r="C56" s="22"/>
      <c r="D56" s="22"/>
      <c r="E56" s="26" t="s">
        <v>20</v>
      </c>
      <c r="F56" s="27">
        <f t="shared" ref="F56:K56" si="4">COUNT(F9:F53)</f>
        <v>17</v>
      </c>
      <c r="G56" s="27">
        <f t="shared" si="4"/>
        <v>17</v>
      </c>
      <c r="H56" s="27">
        <f t="shared" si="4"/>
        <v>17</v>
      </c>
      <c r="I56" s="27">
        <f t="shared" si="4"/>
        <v>17</v>
      </c>
      <c r="J56" s="27">
        <f t="shared" si="4"/>
        <v>17</v>
      </c>
      <c r="K56" s="27">
        <f t="shared" si="4"/>
        <v>45</v>
      </c>
    </row>
    <row r="57" spans="2:11" x14ac:dyDescent="0.25">
      <c r="C57" s="22"/>
      <c r="D57" s="22"/>
      <c r="E57" s="28" t="s">
        <v>15</v>
      </c>
      <c r="F57" s="29">
        <f t="shared" ref="F57:K57" si="5">F54/F56</f>
        <v>0.82352941176470584</v>
      </c>
      <c r="G57" s="30">
        <f t="shared" si="5"/>
        <v>0.82352941176470584</v>
      </c>
      <c r="H57" s="30">
        <f t="shared" si="5"/>
        <v>0</v>
      </c>
      <c r="I57" s="30">
        <f t="shared" si="5"/>
        <v>0</v>
      </c>
      <c r="J57" s="30">
        <f t="shared" si="5"/>
        <v>0</v>
      </c>
      <c r="K57" s="30">
        <f t="shared" si="5"/>
        <v>0</v>
      </c>
    </row>
    <row r="58" spans="2:11" x14ac:dyDescent="0.25">
      <c r="C58" s="22"/>
      <c r="D58" s="22"/>
      <c r="E58" s="28" t="s">
        <v>16</v>
      </c>
      <c r="F58" s="29">
        <f t="shared" ref="F58:K58" si="6">F55/F56</f>
        <v>0.17647058823529413</v>
      </c>
      <c r="G58" s="29">
        <f t="shared" si="6"/>
        <v>0.17647058823529413</v>
      </c>
      <c r="H58" s="30">
        <f t="shared" si="6"/>
        <v>1</v>
      </c>
      <c r="I58" s="30">
        <f t="shared" si="6"/>
        <v>1</v>
      </c>
      <c r="J58" s="30">
        <f t="shared" si="6"/>
        <v>1</v>
      </c>
      <c r="K58" s="30">
        <f t="shared" si="6"/>
        <v>1</v>
      </c>
    </row>
    <row r="59" spans="2:11" x14ac:dyDescent="0.25">
      <c r="C59" s="22"/>
      <c r="D59" s="22"/>
    </row>
    <row r="60" spans="2:11" x14ac:dyDescent="0.25">
      <c r="C60" s="22"/>
      <c r="D60" s="22"/>
    </row>
    <row r="61" spans="2:11" x14ac:dyDescent="0.25">
      <c r="C61" s="22"/>
      <c r="F61" s="31"/>
      <c r="G61" s="31"/>
      <c r="H61" s="31"/>
      <c r="I61" s="31"/>
      <c r="J61" s="31"/>
    </row>
    <row r="62" spans="2:11" x14ac:dyDescent="0.25">
      <c r="F62" s="32" t="s">
        <v>17</v>
      </c>
      <c r="G62" s="32"/>
      <c r="H62" s="32"/>
      <c r="I62" s="32"/>
      <c r="J62" s="32"/>
    </row>
  </sheetData>
  <mergeCells count="6">
    <mergeCell ref="F62:J62"/>
    <mergeCell ref="B2:D2"/>
    <mergeCell ref="B3:D3"/>
    <mergeCell ref="J4:K4"/>
    <mergeCell ref="G6:K6"/>
    <mergeCell ref="D8:E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2"/>
  <sheetViews>
    <sheetView zoomScale="82" zoomScaleNormal="82" workbookViewId="0">
      <selection activeCell="K4" sqref="K4:L4"/>
    </sheetView>
  </sheetViews>
  <sheetFormatPr baseColWidth="10" defaultColWidth="10.7109375" defaultRowHeight="15" x14ac:dyDescent="0.25"/>
  <cols>
    <col min="1" max="1" width="1.28515625" style="3" customWidth="1"/>
    <col min="2" max="2" width="5" style="3" customWidth="1"/>
    <col min="3" max="3" width="10.85546875" style="3" customWidth="1"/>
    <col min="4" max="4" width="49" style="3" customWidth="1"/>
    <col min="5" max="5" width="15.42578125" style="3" customWidth="1"/>
    <col min="6" max="6" width="7.140625" style="3" customWidth="1"/>
    <col min="7" max="8" width="5.7109375" style="3" customWidth="1"/>
    <col min="9" max="10" width="6.42578125" style="3" customWidth="1"/>
    <col min="11" max="11" width="6.28515625" style="3" customWidth="1"/>
    <col min="12" max="12" width="8.7109375" style="3" customWidth="1"/>
    <col min="13" max="14" width="5.7109375" style="3" customWidth="1"/>
    <col min="15" max="16384" width="10.7109375" style="3"/>
  </cols>
  <sheetData>
    <row r="2" spans="2:15" ht="15.75" x14ac:dyDescent="0.25">
      <c r="B2" s="33" t="s">
        <v>9</v>
      </c>
      <c r="C2" s="33"/>
      <c r="D2" s="33"/>
      <c r="E2" s="1"/>
      <c r="F2" s="1"/>
      <c r="G2" s="1"/>
      <c r="H2" s="1"/>
      <c r="I2" s="1"/>
      <c r="J2" s="1"/>
      <c r="K2" s="1"/>
      <c r="L2" s="2"/>
      <c r="M2" s="2"/>
    </row>
    <row r="3" spans="2:15" x14ac:dyDescent="0.25">
      <c r="B3" s="34" t="s">
        <v>8</v>
      </c>
      <c r="C3" s="34"/>
      <c r="D3" s="34"/>
      <c r="E3" s="4"/>
      <c r="F3" s="4"/>
      <c r="G3" s="4"/>
      <c r="H3" s="4"/>
      <c r="I3" s="4"/>
      <c r="J3" s="4"/>
      <c r="K3" s="4"/>
      <c r="L3" s="5"/>
      <c r="M3" s="5"/>
    </row>
    <row r="4" spans="2:15" x14ac:dyDescent="0.25">
      <c r="C4" s="3" t="s">
        <v>0</v>
      </c>
      <c r="D4" s="6" t="s">
        <v>24</v>
      </c>
      <c r="E4" s="5" t="s">
        <v>1</v>
      </c>
      <c r="F4" s="7" t="s">
        <v>25</v>
      </c>
      <c r="G4" s="7"/>
      <c r="I4" s="3" t="s">
        <v>2</v>
      </c>
      <c r="K4" s="35">
        <v>45588</v>
      </c>
      <c r="L4" s="35"/>
    </row>
    <row r="5" spans="2:15" ht="6.75" customHeight="1" x14ac:dyDescent="0.25">
      <c r="D5" s="8"/>
    </row>
    <row r="6" spans="2:15" x14ac:dyDescent="0.25">
      <c r="C6" s="3" t="s">
        <v>3</v>
      </c>
      <c r="D6" s="6" t="s">
        <v>43</v>
      </c>
      <c r="E6" s="5" t="s">
        <v>21</v>
      </c>
      <c r="F6" s="5"/>
      <c r="G6" s="36" t="s">
        <v>23</v>
      </c>
      <c r="H6" s="36"/>
      <c r="I6" s="36"/>
      <c r="J6" s="36"/>
      <c r="K6" s="36"/>
      <c r="L6" s="36"/>
    </row>
    <row r="7" spans="2:15" ht="11.25" customHeight="1" x14ac:dyDescent="0.25"/>
    <row r="8" spans="2:15" x14ac:dyDescent="0.25">
      <c r="B8" s="9" t="s">
        <v>4</v>
      </c>
      <c r="C8" s="9" t="s">
        <v>6</v>
      </c>
      <c r="D8" s="37" t="s">
        <v>5</v>
      </c>
      <c r="E8" s="38"/>
      <c r="F8" s="10" t="s">
        <v>7</v>
      </c>
      <c r="G8" s="10" t="s">
        <v>10</v>
      </c>
      <c r="H8" s="10" t="s">
        <v>11</v>
      </c>
      <c r="I8" s="10" t="s">
        <v>12</v>
      </c>
      <c r="J8" s="10" t="s">
        <v>13</v>
      </c>
      <c r="K8" s="10" t="s">
        <v>14</v>
      </c>
      <c r="L8" s="11" t="s">
        <v>22</v>
      </c>
    </row>
    <row r="9" spans="2:15" ht="18.75" x14ac:dyDescent="0.3">
      <c r="B9" s="12">
        <v>1</v>
      </c>
      <c r="C9" s="13" t="s">
        <v>160</v>
      </c>
      <c r="D9" s="14" t="s">
        <v>161</v>
      </c>
      <c r="E9" s="15"/>
      <c r="F9" s="16">
        <v>94</v>
      </c>
      <c r="G9" s="16">
        <v>94</v>
      </c>
      <c r="H9" s="10">
        <v>0</v>
      </c>
      <c r="I9" s="10">
        <v>0</v>
      </c>
      <c r="J9" s="10">
        <v>0</v>
      </c>
      <c r="K9" s="10">
        <v>0</v>
      </c>
      <c r="L9" s="17">
        <f>SUM(F9:K9)/6</f>
        <v>31.333333333333332</v>
      </c>
    </row>
    <row r="10" spans="2:15" ht="18.75" x14ac:dyDescent="0.3">
      <c r="B10" s="12">
        <f t="shared" ref="B10:B53" si="0">B9+1</f>
        <v>2</v>
      </c>
      <c r="C10" s="13" t="s">
        <v>162</v>
      </c>
      <c r="D10" s="14" t="s">
        <v>163</v>
      </c>
      <c r="E10" s="15"/>
      <c r="F10" s="16">
        <v>90.5</v>
      </c>
      <c r="G10" s="16">
        <v>91</v>
      </c>
      <c r="H10" s="10">
        <v>0</v>
      </c>
      <c r="I10" s="10">
        <v>0</v>
      </c>
      <c r="J10" s="10">
        <v>0</v>
      </c>
      <c r="K10" s="10">
        <v>0</v>
      </c>
      <c r="L10" s="17">
        <f t="shared" ref="L10:L33" si="1">SUM(F10:K10)/6</f>
        <v>30.25</v>
      </c>
    </row>
    <row r="11" spans="2:15" ht="18.75" x14ac:dyDescent="0.3">
      <c r="B11" s="12">
        <f t="shared" si="0"/>
        <v>3</v>
      </c>
      <c r="C11" s="13" t="s">
        <v>164</v>
      </c>
      <c r="D11" s="14" t="s">
        <v>165</v>
      </c>
      <c r="E11" s="15"/>
      <c r="F11" s="16">
        <v>86</v>
      </c>
      <c r="G11" s="16">
        <v>86</v>
      </c>
      <c r="H11" s="10">
        <v>0</v>
      </c>
      <c r="I11" s="10">
        <v>0</v>
      </c>
      <c r="J11" s="10">
        <v>0</v>
      </c>
      <c r="K11" s="10">
        <v>0</v>
      </c>
      <c r="L11" s="17">
        <f t="shared" si="1"/>
        <v>28.666666666666668</v>
      </c>
    </row>
    <row r="12" spans="2:15" ht="18.75" x14ac:dyDescent="0.3">
      <c r="B12" s="12">
        <f t="shared" si="0"/>
        <v>4</v>
      </c>
      <c r="C12" s="13" t="s">
        <v>166</v>
      </c>
      <c r="D12" s="14" t="s">
        <v>167</v>
      </c>
      <c r="E12" s="15"/>
      <c r="F12" s="16">
        <v>93</v>
      </c>
      <c r="G12" s="16">
        <v>93</v>
      </c>
      <c r="H12" s="10">
        <v>0</v>
      </c>
      <c r="I12" s="10">
        <v>0</v>
      </c>
      <c r="J12" s="10">
        <v>0</v>
      </c>
      <c r="K12" s="10">
        <v>0</v>
      </c>
      <c r="L12" s="17">
        <f t="shared" si="1"/>
        <v>31</v>
      </c>
    </row>
    <row r="13" spans="2:15" ht="18.75" x14ac:dyDescent="0.3">
      <c r="B13" s="12">
        <f t="shared" si="0"/>
        <v>5</v>
      </c>
      <c r="C13" s="13" t="s">
        <v>168</v>
      </c>
      <c r="D13" s="14" t="s">
        <v>169</v>
      </c>
      <c r="E13" s="15"/>
      <c r="F13" s="16">
        <v>72</v>
      </c>
      <c r="G13" s="16">
        <v>72</v>
      </c>
      <c r="H13" s="10">
        <v>0</v>
      </c>
      <c r="I13" s="10">
        <v>0</v>
      </c>
      <c r="J13" s="10">
        <v>0</v>
      </c>
      <c r="K13" s="10">
        <v>0</v>
      </c>
      <c r="L13" s="17">
        <f t="shared" si="1"/>
        <v>24</v>
      </c>
    </row>
    <row r="14" spans="2:15" ht="18.75" x14ac:dyDescent="0.3">
      <c r="B14" s="12">
        <f t="shared" si="0"/>
        <v>6</v>
      </c>
      <c r="C14" s="13" t="s">
        <v>170</v>
      </c>
      <c r="D14" s="14" t="s">
        <v>171</v>
      </c>
      <c r="E14" s="15"/>
      <c r="F14" s="16">
        <v>0</v>
      </c>
      <c r="G14" s="16">
        <v>94</v>
      </c>
      <c r="H14" s="10">
        <v>0</v>
      </c>
      <c r="I14" s="10">
        <v>0</v>
      </c>
      <c r="J14" s="10">
        <v>0</v>
      </c>
      <c r="K14" s="10">
        <v>0</v>
      </c>
      <c r="L14" s="17">
        <f t="shared" si="1"/>
        <v>15.666666666666666</v>
      </c>
    </row>
    <row r="15" spans="2:15" ht="18.75" x14ac:dyDescent="0.3">
      <c r="B15" s="12">
        <f t="shared" si="0"/>
        <v>7</v>
      </c>
      <c r="C15" s="18" t="s">
        <v>172</v>
      </c>
      <c r="D15" s="14" t="s">
        <v>173</v>
      </c>
      <c r="E15" s="15"/>
      <c r="F15" s="16">
        <v>95.5</v>
      </c>
      <c r="G15" s="16">
        <v>95.5</v>
      </c>
      <c r="H15" s="10">
        <v>0</v>
      </c>
      <c r="I15" s="10">
        <v>0</v>
      </c>
      <c r="J15" s="10">
        <v>0</v>
      </c>
      <c r="K15" s="10">
        <v>0</v>
      </c>
      <c r="L15" s="17">
        <f t="shared" si="1"/>
        <v>31.833333333333332</v>
      </c>
      <c r="N15" s="19"/>
      <c r="O15" s="19"/>
    </row>
    <row r="16" spans="2:15" ht="18.75" x14ac:dyDescent="0.3">
      <c r="B16" s="12">
        <f t="shared" si="0"/>
        <v>8</v>
      </c>
      <c r="C16" s="18" t="s">
        <v>174</v>
      </c>
      <c r="D16" s="14" t="s">
        <v>175</v>
      </c>
      <c r="E16" s="15"/>
      <c r="F16" s="16">
        <v>94</v>
      </c>
      <c r="G16" s="16">
        <v>94</v>
      </c>
      <c r="H16" s="10">
        <v>0</v>
      </c>
      <c r="I16" s="10">
        <v>0</v>
      </c>
      <c r="J16" s="10">
        <v>0</v>
      </c>
      <c r="K16" s="10">
        <v>0</v>
      </c>
      <c r="L16" s="17">
        <f t="shared" si="1"/>
        <v>31.333333333333332</v>
      </c>
    </row>
    <row r="17" spans="2:14" ht="18.75" x14ac:dyDescent="0.3">
      <c r="B17" s="12">
        <f t="shared" si="0"/>
        <v>9</v>
      </c>
      <c r="C17" s="18" t="s">
        <v>176</v>
      </c>
      <c r="D17" s="14" t="s">
        <v>177</v>
      </c>
      <c r="E17" s="15"/>
      <c r="F17" s="16">
        <v>99</v>
      </c>
      <c r="G17" s="16">
        <v>99</v>
      </c>
      <c r="H17" s="10">
        <v>0</v>
      </c>
      <c r="I17" s="10">
        <v>0</v>
      </c>
      <c r="J17" s="10">
        <v>0</v>
      </c>
      <c r="K17" s="10">
        <v>0</v>
      </c>
      <c r="L17" s="17">
        <f t="shared" si="1"/>
        <v>33</v>
      </c>
    </row>
    <row r="18" spans="2:14" ht="18.75" x14ac:dyDescent="0.3">
      <c r="B18" s="12">
        <f t="shared" si="0"/>
        <v>10</v>
      </c>
      <c r="C18" s="18" t="s">
        <v>178</v>
      </c>
      <c r="D18" s="14" t="s">
        <v>179</v>
      </c>
      <c r="E18" s="15"/>
      <c r="F18" s="16">
        <v>92</v>
      </c>
      <c r="G18" s="16">
        <v>92</v>
      </c>
      <c r="H18" s="10">
        <v>0</v>
      </c>
      <c r="I18" s="10">
        <v>0</v>
      </c>
      <c r="J18" s="10">
        <v>0</v>
      </c>
      <c r="K18" s="10">
        <v>0</v>
      </c>
      <c r="L18" s="17">
        <f t="shared" si="1"/>
        <v>30.666666666666668</v>
      </c>
    </row>
    <row r="19" spans="2:14" ht="18.75" x14ac:dyDescent="0.3">
      <c r="B19" s="12">
        <f t="shared" si="0"/>
        <v>11</v>
      </c>
      <c r="C19" s="18" t="s">
        <v>180</v>
      </c>
      <c r="D19" s="14" t="s">
        <v>181</v>
      </c>
      <c r="E19" s="15"/>
      <c r="F19" s="16">
        <v>89.5</v>
      </c>
      <c r="G19" s="16">
        <v>89.5</v>
      </c>
      <c r="H19" s="10">
        <v>0</v>
      </c>
      <c r="I19" s="10">
        <v>0</v>
      </c>
      <c r="J19" s="10">
        <v>0</v>
      </c>
      <c r="K19" s="10">
        <v>0</v>
      </c>
      <c r="L19" s="17">
        <f t="shared" si="1"/>
        <v>29.833333333333332</v>
      </c>
    </row>
    <row r="20" spans="2:14" ht="18.75" x14ac:dyDescent="0.3">
      <c r="B20" s="12">
        <f t="shared" si="0"/>
        <v>12</v>
      </c>
      <c r="C20" s="18" t="s">
        <v>182</v>
      </c>
      <c r="D20" s="14" t="s">
        <v>183</v>
      </c>
      <c r="E20" s="15"/>
      <c r="F20" s="16">
        <v>84</v>
      </c>
      <c r="G20" s="16">
        <v>84</v>
      </c>
      <c r="H20" s="10">
        <v>0</v>
      </c>
      <c r="I20" s="10">
        <v>0</v>
      </c>
      <c r="J20" s="10">
        <v>0</v>
      </c>
      <c r="K20" s="10">
        <v>0</v>
      </c>
      <c r="L20" s="17">
        <f t="shared" si="1"/>
        <v>28</v>
      </c>
    </row>
    <row r="21" spans="2:14" ht="18.75" x14ac:dyDescent="0.3">
      <c r="B21" s="12">
        <f t="shared" si="0"/>
        <v>13</v>
      </c>
      <c r="C21" s="18" t="s">
        <v>184</v>
      </c>
      <c r="D21" s="14" t="s">
        <v>185</v>
      </c>
      <c r="E21" s="15"/>
      <c r="F21" s="16">
        <v>94</v>
      </c>
      <c r="G21" s="16">
        <v>94</v>
      </c>
      <c r="H21" s="10">
        <v>0</v>
      </c>
      <c r="I21" s="10">
        <v>0</v>
      </c>
      <c r="J21" s="10">
        <v>0</v>
      </c>
      <c r="K21" s="10">
        <v>0</v>
      </c>
      <c r="L21" s="17">
        <f t="shared" si="1"/>
        <v>31.333333333333332</v>
      </c>
      <c r="N21" s="19"/>
    </row>
    <row r="22" spans="2:14" ht="18.75" x14ac:dyDescent="0.3">
      <c r="B22" s="12">
        <f t="shared" si="0"/>
        <v>14</v>
      </c>
      <c r="C22" s="18" t="s">
        <v>186</v>
      </c>
      <c r="D22" s="14" t="s">
        <v>187</v>
      </c>
      <c r="E22" s="15"/>
      <c r="F22" s="16">
        <v>94</v>
      </c>
      <c r="G22" s="16">
        <v>94</v>
      </c>
      <c r="H22" s="10">
        <v>0</v>
      </c>
      <c r="I22" s="10">
        <v>0</v>
      </c>
      <c r="J22" s="10">
        <v>0</v>
      </c>
      <c r="K22" s="10">
        <v>0</v>
      </c>
      <c r="L22" s="17">
        <f t="shared" si="1"/>
        <v>31.333333333333332</v>
      </c>
    </row>
    <row r="23" spans="2:14" ht="18.75" x14ac:dyDescent="0.3">
      <c r="B23" s="12">
        <f t="shared" si="0"/>
        <v>15</v>
      </c>
      <c r="C23" s="18" t="s">
        <v>188</v>
      </c>
      <c r="D23" s="14" t="s">
        <v>189</v>
      </c>
      <c r="E23" s="15"/>
      <c r="F23" s="16">
        <v>99</v>
      </c>
      <c r="G23" s="16">
        <v>99</v>
      </c>
      <c r="H23" s="10">
        <v>0</v>
      </c>
      <c r="I23" s="10">
        <v>0</v>
      </c>
      <c r="J23" s="10">
        <v>0</v>
      </c>
      <c r="K23" s="10">
        <v>0</v>
      </c>
      <c r="L23" s="17">
        <f t="shared" si="1"/>
        <v>33</v>
      </c>
    </row>
    <row r="24" spans="2:14" ht="18.75" x14ac:dyDescent="0.3">
      <c r="B24" s="12">
        <f t="shared" si="0"/>
        <v>16</v>
      </c>
      <c r="C24" s="18" t="s">
        <v>190</v>
      </c>
      <c r="D24" s="14" t="s">
        <v>191</v>
      </c>
      <c r="E24" s="15"/>
      <c r="F24" s="16">
        <v>93</v>
      </c>
      <c r="G24" s="16">
        <v>93</v>
      </c>
      <c r="H24" s="10">
        <v>0</v>
      </c>
      <c r="I24" s="10">
        <v>0</v>
      </c>
      <c r="J24" s="10">
        <v>0</v>
      </c>
      <c r="K24" s="10">
        <v>0</v>
      </c>
      <c r="L24" s="17">
        <f t="shared" si="1"/>
        <v>31</v>
      </c>
    </row>
    <row r="25" spans="2:14" ht="18.75" x14ac:dyDescent="0.3">
      <c r="B25" s="12">
        <f t="shared" si="0"/>
        <v>17</v>
      </c>
      <c r="C25" s="18" t="s">
        <v>192</v>
      </c>
      <c r="D25" s="14" t="s">
        <v>193</v>
      </c>
      <c r="E25" s="15"/>
      <c r="F25" s="16">
        <v>95.5</v>
      </c>
      <c r="G25" s="16">
        <v>95.5</v>
      </c>
      <c r="H25" s="10">
        <v>0</v>
      </c>
      <c r="I25" s="10">
        <v>0</v>
      </c>
      <c r="J25" s="10">
        <v>0</v>
      </c>
      <c r="K25" s="10">
        <v>0</v>
      </c>
      <c r="L25" s="17">
        <f t="shared" si="1"/>
        <v>31.833333333333332</v>
      </c>
    </row>
    <row r="26" spans="2:14" ht="18.75" x14ac:dyDescent="0.3">
      <c r="B26" s="12">
        <f t="shared" si="0"/>
        <v>18</v>
      </c>
      <c r="C26" s="18" t="s">
        <v>194</v>
      </c>
      <c r="D26" s="14" t="s">
        <v>195</v>
      </c>
      <c r="E26" s="15"/>
      <c r="F26" s="16">
        <v>95.5</v>
      </c>
      <c r="G26" s="16">
        <v>95.5</v>
      </c>
      <c r="H26" s="10">
        <v>0</v>
      </c>
      <c r="I26" s="10">
        <v>0</v>
      </c>
      <c r="J26" s="10">
        <v>0</v>
      </c>
      <c r="K26" s="10">
        <v>0</v>
      </c>
      <c r="L26" s="17">
        <f t="shared" si="1"/>
        <v>31.833333333333332</v>
      </c>
    </row>
    <row r="27" spans="2:14" ht="18.75" x14ac:dyDescent="0.3">
      <c r="B27" s="12">
        <f t="shared" si="0"/>
        <v>19</v>
      </c>
      <c r="C27" s="18" t="s">
        <v>196</v>
      </c>
      <c r="D27" s="14" t="s">
        <v>197</v>
      </c>
      <c r="E27" s="15"/>
      <c r="F27" s="16">
        <v>89.5</v>
      </c>
      <c r="G27" s="16">
        <v>89.5</v>
      </c>
      <c r="H27" s="10">
        <v>0</v>
      </c>
      <c r="I27" s="10">
        <v>0</v>
      </c>
      <c r="J27" s="10">
        <v>0</v>
      </c>
      <c r="K27" s="10">
        <v>0</v>
      </c>
      <c r="L27" s="17">
        <f t="shared" si="1"/>
        <v>29.833333333333332</v>
      </c>
    </row>
    <row r="28" spans="2:14" ht="18.75" x14ac:dyDescent="0.3">
      <c r="B28" s="12">
        <f t="shared" si="0"/>
        <v>20</v>
      </c>
      <c r="C28" s="18" t="s">
        <v>198</v>
      </c>
      <c r="D28" s="14" t="s">
        <v>199</v>
      </c>
      <c r="E28" s="15"/>
      <c r="F28" s="16">
        <v>0</v>
      </c>
      <c r="G28" s="16">
        <v>79.5</v>
      </c>
      <c r="H28" s="10">
        <v>0</v>
      </c>
      <c r="I28" s="10">
        <v>0</v>
      </c>
      <c r="J28" s="10">
        <v>0</v>
      </c>
      <c r="K28" s="10">
        <v>0</v>
      </c>
      <c r="L28" s="17">
        <f t="shared" si="1"/>
        <v>13.25</v>
      </c>
    </row>
    <row r="29" spans="2:14" ht="18.75" x14ac:dyDescent="0.3">
      <c r="B29" s="12">
        <f t="shared" si="0"/>
        <v>21</v>
      </c>
      <c r="C29" s="18" t="s">
        <v>200</v>
      </c>
      <c r="D29" s="14" t="s">
        <v>201</v>
      </c>
      <c r="E29" s="15"/>
      <c r="F29" s="16">
        <v>82.5</v>
      </c>
      <c r="G29" s="16">
        <v>82.5</v>
      </c>
      <c r="H29" s="10">
        <v>0</v>
      </c>
      <c r="I29" s="10">
        <v>0</v>
      </c>
      <c r="J29" s="10">
        <v>0</v>
      </c>
      <c r="K29" s="10">
        <v>0</v>
      </c>
      <c r="L29" s="17">
        <f t="shared" si="1"/>
        <v>27.5</v>
      </c>
    </row>
    <row r="30" spans="2:14" ht="18.75" x14ac:dyDescent="0.3">
      <c r="B30" s="12">
        <f t="shared" si="0"/>
        <v>22</v>
      </c>
      <c r="C30" s="18" t="s">
        <v>202</v>
      </c>
      <c r="D30" s="14" t="s">
        <v>203</v>
      </c>
      <c r="E30" s="15"/>
      <c r="F30" s="16">
        <v>99</v>
      </c>
      <c r="G30" s="16">
        <v>99</v>
      </c>
      <c r="H30" s="10">
        <v>0</v>
      </c>
      <c r="I30" s="10">
        <v>0</v>
      </c>
      <c r="J30" s="10">
        <v>0</v>
      </c>
      <c r="K30" s="10">
        <v>0</v>
      </c>
      <c r="L30" s="17">
        <f t="shared" si="1"/>
        <v>33</v>
      </c>
    </row>
    <row r="31" spans="2:14" ht="18.75" x14ac:dyDescent="0.3">
      <c r="B31" s="12">
        <f t="shared" si="0"/>
        <v>23</v>
      </c>
      <c r="C31" s="18" t="s">
        <v>204</v>
      </c>
      <c r="D31" s="14" t="s">
        <v>205</v>
      </c>
      <c r="E31" s="15"/>
      <c r="F31" s="16">
        <v>92</v>
      </c>
      <c r="G31" s="16">
        <v>92</v>
      </c>
      <c r="H31" s="10">
        <v>0</v>
      </c>
      <c r="I31" s="10">
        <v>0</v>
      </c>
      <c r="J31" s="10">
        <v>0</v>
      </c>
      <c r="K31" s="10">
        <v>0</v>
      </c>
      <c r="L31" s="17">
        <f t="shared" si="1"/>
        <v>30.666666666666668</v>
      </c>
    </row>
    <row r="32" spans="2:14" ht="18.75" x14ac:dyDescent="0.3">
      <c r="B32" s="12">
        <f t="shared" si="0"/>
        <v>24</v>
      </c>
      <c r="C32" s="18" t="s">
        <v>206</v>
      </c>
      <c r="D32" s="14" t="s">
        <v>207</v>
      </c>
      <c r="E32" s="15"/>
      <c r="F32" s="16">
        <v>94</v>
      </c>
      <c r="G32" s="16">
        <v>94</v>
      </c>
      <c r="H32" s="10">
        <v>0</v>
      </c>
      <c r="I32" s="10">
        <v>0</v>
      </c>
      <c r="J32" s="10">
        <v>0</v>
      </c>
      <c r="K32" s="10">
        <v>0</v>
      </c>
      <c r="L32" s="17">
        <f t="shared" si="1"/>
        <v>31.333333333333332</v>
      </c>
    </row>
    <row r="33" spans="2:12" ht="18.75" x14ac:dyDescent="0.3">
      <c r="B33" s="12">
        <f t="shared" si="0"/>
        <v>25</v>
      </c>
      <c r="C33" s="18" t="s">
        <v>208</v>
      </c>
      <c r="D33" s="14" t="s">
        <v>209</v>
      </c>
      <c r="E33" s="15"/>
      <c r="F33" s="16">
        <v>93</v>
      </c>
      <c r="G33" s="16">
        <v>93</v>
      </c>
      <c r="H33" s="10">
        <v>0</v>
      </c>
      <c r="I33" s="10">
        <v>0</v>
      </c>
      <c r="J33" s="10">
        <v>0</v>
      </c>
      <c r="K33" s="10">
        <v>0</v>
      </c>
      <c r="L33" s="17">
        <f t="shared" si="1"/>
        <v>31</v>
      </c>
    </row>
    <row r="34" spans="2:12" ht="18.75" x14ac:dyDescent="0.3">
      <c r="B34" s="12">
        <f t="shared" si="0"/>
        <v>26</v>
      </c>
      <c r="C34" s="18"/>
      <c r="D34" s="14"/>
      <c r="E34" s="15"/>
      <c r="F34" s="10"/>
      <c r="G34" s="10"/>
      <c r="H34" s="10"/>
      <c r="I34" s="10"/>
      <c r="J34" s="10"/>
      <c r="K34" s="10"/>
      <c r="L34" s="17">
        <f t="shared" ref="L34:L53" si="2">SUM(F34:K34)/5</f>
        <v>0</v>
      </c>
    </row>
    <row r="35" spans="2:12" ht="18.75" x14ac:dyDescent="0.3">
      <c r="B35" s="12">
        <f t="shared" si="0"/>
        <v>27</v>
      </c>
      <c r="C35" s="18"/>
      <c r="D35" s="14"/>
      <c r="E35" s="15"/>
      <c r="F35" s="10"/>
      <c r="G35" s="10"/>
      <c r="H35" s="10"/>
      <c r="I35" s="10"/>
      <c r="J35" s="10"/>
      <c r="K35" s="10"/>
      <c r="L35" s="17">
        <f t="shared" si="2"/>
        <v>0</v>
      </c>
    </row>
    <row r="36" spans="2:12" ht="18.75" x14ac:dyDescent="0.3">
      <c r="B36" s="12">
        <f t="shared" si="0"/>
        <v>28</v>
      </c>
      <c r="C36" s="18"/>
      <c r="D36" s="14"/>
      <c r="E36" s="15"/>
      <c r="F36" s="10"/>
      <c r="G36" s="10"/>
      <c r="H36" s="10"/>
      <c r="I36" s="10"/>
      <c r="J36" s="10"/>
      <c r="K36" s="10"/>
      <c r="L36" s="17">
        <f t="shared" si="2"/>
        <v>0</v>
      </c>
    </row>
    <row r="37" spans="2:12" ht="18.75" x14ac:dyDescent="0.3">
      <c r="B37" s="12">
        <f t="shared" si="0"/>
        <v>29</v>
      </c>
      <c r="C37" s="18"/>
      <c r="D37" s="14"/>
      <c r="E37" s="15"/>
      <c r="F37" s="10"/>
      <c r="G37" s="10"/>
      <c r="H37" s="10"/>
      <c r="I37" s="10"/>
      <c r="J37" s="10"/>
      <c r="K37" s="10"/>
      <c r="L37" s="17">
        <f t="shared" si="2"/>
        <v>0</v>
      </c>
    </row>
    <row r="38" spans="2:12" ht="18.75" x14ac:dyDescent="0.3">
      <c r="B38" s="12">
        <f t="shared" si="0"/>
        <v>30</v>
      </c>
      <c r="C38" s="18"/>
      <c r="D38" s="14"/>
      <c r="E38" s="15"/>
      <c r="F38" s="10"/>
      <c r="G38" s="10"/>
      <c r="H38" s="10"/>
      <c r="I38" s="10"/>
      <c r="J38" s="10"/>
      <c r="K38" s="10"/>
      <c r="L38" s="17">
        <f t="shared" si="2"/>
        <v>0</v>
      </c>
    </row>
    <row r="39" spans="2:12" ht="18.75" x14ac:dyDescent="0.3">
      <c r="B39" s="12">
        <f t="shared" si="0"/>
        <v>31</v>
      </c>
      <c r="C39" s="18"/>
      <c r="D39" s="14"/>
      <c r="E39" s="15"/>
      <c r="F39" s="10"/>
      <c r="G39" s="10"/>
      <c r="H39" s="10"/>
      <c r="I39" s="10"/>
      <c r="J39" s="10"/>
      <c r="K39" s="10"/>
      <c r="L39" s="17">
        <f t="shared" si="2"/>
        <v>0</v>
      </c>
    </row>
    <row r="40" spans="2:12" ht="18.75" x14ac:dyDescent="0.3">
      <c r="B40" s="12">
        <f t="shared" si="0"/>
        <v>32</v>
      </c>
      <c r="C40" s="18"/>
      <c r="D40" s="14"/>
      <c r="E40" s="15"/>
      <c r="F40" s="10"/>
      <c r="G40" s="10"/>
      <c r="H40" s="10"/>
      <c r="I40" s="10"/>
      <c r="J40" s="10"/>
      <c r="K40" s="10"/>
      <c r="L40" s="17">
        <f t="shared" si="2"/>
        <v>0</v>
      </c>
    </row>
    <row r="41" spans="2:12" ht="18.75" x14ac:dyDescent="0.3">
      <c r="B41" s="12">
        <f t="shared" si="0"/>
        <v>33</v>
      </c>
      <c r="C41" s="18"/>
      <c r="D41" s="14"/>
      <c r="E41" s="15"/>
      <c r="F41" s="10"/>
      <c r="G41" s="10"/>
      <c r="H41" s="10"/>
      <c r="I41" s="10"/>
      <c r="J41" s="10"/>
      <c r="K41" s="10"/>
      <c r="L41" s="17">
        <f t="shared" si="2"/>
        <v>0</v>
      </c>
    </row>
    <row r="42" spans="2:12" ht="18.75" x14ac:dyDescent="0.3">
      <c r="B42" s="12">
        <f t="shared" si="0"/>
        <v>34</v>
      </c>
      <c r="C42" s="9"/>
      <c r="D42" s="14"/>
      <c r="E42" s="15"/>
      <c r="F42" s="10"/>
      <c r="G42" s="10"/>
      <c r="H42" s="10"/>
      <c r="I42" s="10"/>
      <c r="J42" s="10"/>
      <c r="K42" s="10"/>
      <c r="L42" s="17">
        <f t="shared" si="2"/>
        <v>0</v>
      </c>
    </row>
    <row r="43" spans="2:12" ht="18.75" x14ac:dyDescent="0.3">
      <c r="B43" s="12">
        <f t="shared" si="0"/>
        <v>35</v>
      </c>
      <c r="C43" s="9"/>
      <c r="D43" s="14"/>
      <c r="E43" s="15"/>
      <c r="F43" s="10"/>
      <c r="G43" s="10"/>
      <c r="H43" s="10"/>
      <c r="I43" s="10"/>
      <c r="J43" s="10"/>
      <c r="K43" s="10"/>
      <c r="L43" s="17">
        <f t="shared" si="2"/>
        <v>0</v>
      </c>
    </row>
    <row r="44" spans="2:12" ht="18.75" x14ac:dyDescent="0.3">
      <c r="B44" s="12">
        <f t="shared" si="0"/>
        <v>36</v>
      </c>
      <c r="C44" s="12"/>
      <c r="D44" s="14"/>
      <c r="E44" s="15"/>
      <c r="F44" s="10"/>
      <c r="G44" s="10"/>
      <c r="H44" s="10"/>
      <c r="I44" s="10"/>
      <c r="J44" s="10"/>
      <c r="K44" s="10"/>
      <c r="L44" s="17">
        <f t="shared" si="2"/>
        <v>0</v>
      </c>
    </row>
    <row r="45" spans="2:12" ht="18.75" x14ac:dyDescent="0.3">
      <c r="B45" s="12">
        <f t="shared" si="0"/>
        <v>37</v>
      </c>
      <c r="C45" s="12"/>
      <c r="D45" s="14"/>
      <c r="E45" s="15"/>
      <c r="F45" s="10"/>
      <c r="G45" s="10"/>
      <c r="H45" s="10"/>
      <c r="I45" s="10"/>
      <c r="J45" s="10"/>
      <c r="K45" s="10"/>
      <c r="L45" s="17">
        <f t="shared" si="2"/>
        <v>0</v>
      </c>
    </row>
    <row r="46" spans="2:12" ht="18.75" x14ac:dyDescent="0.3">
      <c r="B46" s="12">
        <f t="shared" si="0"/>
        <v>38</v>
      </c>
      <c r="C46" s="20"/>
      <c r="D46" s="14"/>
      <c r="E46" s="15"/>
      <c r="F46" s="10"/>
      <c r="G46" s="10"/>
      <c r="H46" s="10"/>
      <c r="I46" s="10"/>
      <c r="J46" s="10"/>
      <c r="K46" s="10"/>
      <c r="L46" s="17">
        <f t="shared" si="2"/>
        <v>0</v>
      </c>
    </row>
    <row r="47" spans="2:12" ht="18.75" x14ac:dyDescent="0.3">
      <c r="B47" s="12">
        <f t="shared" si="0"/>
        <v>39</v>
      </c>
      <c r="C47" s="20"/>
      <c r="D47" s="14"/>
      <c r="E47" s="15"/>
      <c r="F47" s="10"/>
      <c r="G47" s="10"/>
      <c r="H47" s="10"/>
      <c r="I47" s="10"/>
      <c r="J47" s="10"/>
      <c r="K47" s="10"/>
      <c r="L47" s="17">
        <f t="shared" si="2"/>
        <v>0</v>
      </c>
    </row>
    <row r="48" spans="2:12" ht="18.75" x14ac:dyDescent="0.3">
      <c r="B48" s="12">
        <f t="shared" si="0"/>
        <v>40</v>
      </c>
      <c r="C48" s="20"/>
      <c r="D48" s="14"/>
      <c r="E48" s="15"/>
      <c r="F48" s="10"/>
      <c r="G48" s="10"/>
      <c r="H48" s="10"/>
      <c r="I48" s="10"/>
      <c r="J48" s="10"/>
      <c r="K48" s="10"/>
      <c r="L48" s="17">
        <f t="shared" si="2"/>
        <v>0</v>
      </c>
    </row>
    <row r="49" spans="2:12" ht="18.75" x14ac:dyDescent="0.3">
      <c r="B49" s="12">
        <f t="shared" si="0"/>
        <v>41</v>
      </c>
      <c r="C49" s="20"/>
      <c r="D49" s="14"/>
      <c r="E49" s="15"/>
      <c r="F49" s="10"/>
      <c r="G49" s="10"/>
      <c r="H49" s="10"/>
      <c r="I49" s="10"/>
      <c r="J49" s="10"/>
      <c r="K49" s="10"/>
      <c r="L49" s="17">
        <f t="shared" si="2"/>
        <v>0</v>
      </c>
    </row>
    <row r="50" spans="2:12" ht="18.75" x14ac:dyDescent="0.3">
      <c r="B50" s="12">
        <f t="shared" si="0"/>
        <v>42</v>
      </c>
      <c r="C50" s="20"/>
      <c r="D50" s="14"/>
      <c r="E50" s="15"/>
      <c r="F50" s="10"/>
      <c r="G50" s="10"/>
      <c r="H50" s="10"/>
      <c r="I50" s="10"/>
      <c r="J50" s="10"/>
      <c r="K50" s="10"/>
      <c r="L50" s="17">
        <f t="shared" si="2"/>
        <v>0</v>
      </c>
    </row>
    <row r="51" spans="2:12" ht="18.75" x14ac:dyDescent="0.3">
      <c r="B51" s="12">
        <f t="shared" si="0"/>
        <v>43</v>
      </c>
      <c r="C51" s="20"/>
      <c r="D51" s="14"/>
      <c r="E51" s="15"/>
      <c r="F51" s="10"/>
      <c r="G51" s="10"/>
      <c r="H51" s="10"/>
      <c r="I51" s="10"/>
      <c r="J51" s="10"/>
      <c r="K51" s="10"/>
      <c r="L51" s="17">
        <f t="shared" si="2"/>
        <v>0</v>
      </c>
    </row>
    <row r="52" spans="2:12" ht="18.75" x14ac:dyDescent="0.3">
      <c r="B52" s="12">
        <f t="shared" si="0"/>
        <v>44</v>
      </c>
      <c r="C52" s="20"/>
      <c r="D52" s="14"/>
      <c r="E52" s="15"/>
      <c r="F52" s="10"/>
      <c r="G52" s="10"/>
      <c r="H52" s="10"/>
      <c r="I52" s="10"/>
      <c r="J52" s="10"/>
      <c r="K52" s="10"/>
      <c r="L52" s="17">
        <f t="shared" si="2"/>
        <v>0</v>
      </c>
    </row>
    <row r="53" spans="2:12" ht="18.75" x14ac:dyDescent="0.3">
      <c r="B53" s="12">
        <f t="shared" si="0"/>
        <v>45</v>
      </c>
      <c r="C53" s="20"/>
      <c r="D53" s="14"/>
      <c r="E53" s="15"/>
      <c r="F53" s="9"/>
      <c r="G53" s="9"/>
      <c r="H53" s="9"/>
      <c r="I53" s="9"/>
      <c r="J53" s="9"/>
      <c r="K53" s="9"/>
      <c r="L53" s="17">
        <f t="shared" si="2"/>
        <v>0</v>
      </c>
    </row>
    <row r="54" spans="2:12" x14ac:dyDescent="0.25">
      <c r="C54" s="21"/>
      <c r="D54" s="22"/>
      <c r="E54" s="23" t="s">
        <v>18</v>
      </c>
      <c r="F54" s="24">
        <f t="shared" ref="F54:K54" si="3">COUNTIF(F9:F53,"&gt;=70")</f>
        <v>23</v>
      </c>
      <c r="G54" s="24">
        <f t="shared" si="3"/>
        <v>25</v>
      </c>
      <c r="H54" s="24">
        <f t="shared" si="3"/>
        <v>0</v>
      </c>
      <c r="I54" s="24">
        <f t="shared" si="3"/>
        <v>0</v>
      </c>
      <c r="J54" s="24">
        <f t="shared" ref="J54" si="4">COUNTIF(J9:J53,"&gt;=70")</f>
        <v>0</v>
      </c>
      <c r="K54" s="24">
        <f t="shared" si="3"/>
        <v>0</v>
      </c>
      <c r="L54" s="25">
        <f>COUNTIF(L9:L48,"&gt;=70")</f>
        <v>0</v>
      </c>
    </row>
    <row r="55" spans="2:12" x14ac:dyDescent="0.25">
      <c r="C55" s="22"/>
      <c r="D55" s="22"/>
      <c r="E55" s="26" t="s">
        <v>19</v>
      </c>
      <c r="F55" s="27">
        <f t="shared" ref="F55:L55" si="5">COUNTIF(F9:F53,"&lt;70")</f>
        <v>2</v>
      </c>
      <c r="G55" s="27">
        <f t="shared" si="5"/>
        <v>0</v>
      </c>
      <c r="H55" s="27">
        <f t="shared" si="5"/>
        <v>25</v>
      </c>
      <c r="I55" s="27">
        <f t="shared" si="5"/>
        <v>25</v>
      </c>
      <c r="J55" s="27">
        <f t="shared" ref="J55" si="6">COUNTIF(J9:J53,"&lt;70")</f>
        <v>25</v>
      </c>
      <c r="K55" s="27">
        <f t="shared" si="5"/>
        <v>25</v>
      </c>
      <c r="L55" s="27">
        <f t="shared" si="5"/>
        <v>45</v>
      </c>
    </row>
    <row r="56" spans="2:12" x14ac:dyDescent="0.25">
      <c r="C56" s="22"/>
      <c r="D56" s="22"/>
      <c r="E56" s="26" t="s">
        <v>20</v>
      </c>
      <c r="F56" s="27">
        <f t="shared" ref="F56:L56" si="7">COUNT(F9:F53)</f>
        <v>25</v>
      </c>
      <c r="G56" s="27">
        <f t="shared" si="7"/>
        <v>25</v>
      </c>
      <c r="H56" s="27">
        <f t="shared" si="7"/>
        <v>25</v>
      </c>
      <c r="I56" s="27">
        <f t="shared" si="7"/>
        <v>25</v>
      </c>
      <c r="J56" s="27">
        <f t="shared" ref="J56" si="8">COUNT(J9:J53)</f>
        <v>25</v>
      </c>
      <c r="K56" s="27">
        <f t="shared" si="7"/>
        <v>25</v>
      </c>
      <c r="L56" s="27">
        <f t="shared" si="7"/>
        <v>45</v>
      </c>
    </row>
    <row r="57" spans="2:12" x14ac:dyDescent="0.25">
      <c r="C57" s="22"/>
      <c r="D57" s="22"/>
      <c r="E57" s="28" t="s">
        <v>15</v>
      </c>
      <c r="F57" s="29">
        <f t="shared" ref="F57:L57" si="9">F54/F56</f>
        <v>0.92</v>
      </c>
      <c r="G57" s="30">
        <f t="shared" si="9"/>
        <v>1</v>
      </c>
      <c r="H57" s="30">
        <f t="shared" si="9"/>
        <v>0</v>
      </c>
      <c r="I57" s="30">
        <f t="shared" si="9"/>
        <v>0</v>
      </c>
      <c r="J57" s="30">
        <f t="shared" ref="J57" si="10">J54/J56</f>
        <v>0</v>
      </c>
      <c r="K57" s="30">
        <f t="shared" si="9"/>
        <v>0</v>
      </c>
      <c r="L57" s="30">
        <f t="shared" si="9"/>
        <v>0</v>
      </c>
    </row>
    <row r="58" spans="2:12" x14ac:dyDescent="0.25">
      <c r="C58" s="22"/>
      <c r="D58" s="22"/>
      <c r="E58" s="28" t="s">
        <v>16</v>
      </c>
      <c r="F58" s="29">
        <f t="shared" ref="F58:L58" si="11">F55/F56</f>
        <v>0.08</v>
      </c>
      <c r="G58" s="29">
        <f t="shared" si="11"/>
        <v>0</v>
      </c>
      <c r="H58" s="30">
        <f t="shared" si="11"/>
        <v>1</v>
      </c>
      <c r="I58" s="30">
        <f t="shared" si="11"/>
        <v>1</v>
      </c>
      <c r="J58" s="30">
        <f t="shared" ref="J58" si="12">J55/J56</f>
        <v>1</v>
      </c>
      <c r="K58" s="30">
        <f t="shared" si="11"/>
        <v>1</v>
      </c>
      <c r="L58" s="30">
        <f t="shared" si="11"/>
        <v>1</v>
      </c>
    </row>
    <row r="59" spans="2:12" x14ac:dyDescent="0.25">
      <c r="C59" s="22"/>
      <c r="D59" s="22"/>
    </row>
    <row r="60" spans="2:12" x14ac:dyDescent="0.25">
      <c r="C60" s="22"/>
      <c r="D60" s="22"/>
    </row>
    <row r="61" spans="2:12" x14ac:dyDescent="0.25">
      <c r="C61" s="22"/>
      <c r="F61" s="31"/>
      <c r="G61" s="31"/>
      <c r="H61" s="31"/>
      <c r="I61" s="31"/>
      <c r="J61" s="31"/>
      <c r="K61" s="31"/>
    </row>
    <row r="62" spans="2:12" x14ac:dyDescent="0.25">
      <c r="F62" s="32" t="s">
        <v>17</v>
      </c>
      <c r="G62" s="32"/>
      <c r="H62" s="32"/>
      <c r="I62" s="32"/>
      <c r="J62" s="32"/>
      <c r="K62" s="32"/>
    </row>
  </sheetData>
  <mergeCells count="6">
    <mergeCell ref="F62:K62"/>
    <mergeCell ref="B2:D2"/>
    <mergeCell ref="B3:D3"/>
    <mergeCell ref="K4:L4"/>
    <mergeCell ref="G6:L6"/>
    <mergeCell ref="D8:E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2"/>
  <sheetViews>
    <sheetView zoomScale="84" zoomScaleNormal="84" workbookViewId="0">
      <selection activeCell="N11" sqref="N11"/>
    </sheetView>
  </sheetViews>
  <sheetFormatPr baseColWidth="10" defaultColWidth="10.7109375" defaultRowHeight="15" x14ac:dyDescent="0.25"/>
  <cols>
    <col min="1" max="1" width="1.28515625" style="3" customWidth="1"/>
    <col min="2" max="2" width="5" style="3" customWidth="1"/>
    <col min="3" max="3" width="10.85546875" style="3" customWidth="1"/>
    <col min="4" max="4" width="49" style="3" customWidth="1"/>
    <col min="5" max="5" width="15.42578125" style="3" customWidth="1"/>
    <col min="6" max="6" width="7.140625" style="3" customWidth="1"/>
    <col min="7" max="8" width="5.7109375" style="3" customWidth="1"/>
    <col min="9" max="10" width="6.42578125" style="3" customWidth="1"/>
    <col min="11" max="11" width="6.28515625" style="3" customWidth="1"/>
    <col min="12" max="12" width="8.7109375" style="3" customWidth="1"/>
    <col min="13" max="14" width="5.7109375" style="3" customWidth="1"/>
    <col min="15" max="16384" width="10.7109375" style="3"/>
  </cols>
  <sheetData>
    <row r="2" spans="2:15" ht="15.75" x14ac:dyDescent="0.25">
      <c r="B2" s="33" t="s">
        <v>9</v>
      </c>
      <c r="C2" s="33"/>
      <c r="D2" s="33"/>
      <c r="E2" s="1"/>
      <c r="F2" s="1"/>
      <c r="G2" s="1"/>
      <c r="H2" s="1"/>
      <c r="I2" s="1"/>
      <c r="J2" s="1"/>
      <c r="K2" s="1"/>
      <c r="L2" s="2"/>
      <c r="M2" s="2"/>
    </row>
    <row r="3" spans="2:15" x14ac:dyDescent="0.25">
      <c r="B3" s="34" t="s">
        <v>8</v>
      </c>
      <c r="C3" s="34"/>
      <c r="D3" s="34"/>
      <c r="E3" s="4"/>
      <c r="F3" s="4"/>
      <c r="G3" s="4"/>
      <c r="H3" s="4"/>
      <c r="I3" s="4"/>
      <c r="J3" s="4"/>
      <c r="K3" s="4"/>
      <c r="L3" s="5"/>
      <c r="M3" s="5"/>
    </row>
    <row r="4" spans="2:15" x14ac:dyDescent="0.25">
      <c r="C4" s="3" t="s">
        <v>0</v>
      </c>
      <c r="D4" s="6" t="s">
        <v>24</v>
      </c>
      <c r="E4" s="5" t="s">
        <v>1</v>
      </c>
      <c r="F4" s="7" t="s">
        <v>26</v>
      </c>
      <c r="G4" s="7"/>
      <c r="I4" s="3" t="s">
        <v>2</v>
      </c>
      <c r="K4" s="35">
        <v>45588</v>
      </c>
      <c r="L4" s="35"/>
    </row>
    <row r="5" spans="2:15" ht="6.75" customHeight="1" x14ac:dyDescent="0.25">
      <c r="D5" s="8"/>
    </row>
    <row r="6" spans="2:15" x14ac:dyDescent="0.25">
      <c r="C6" s="3" t="s">
        <v>3</v>
      </c>
      <c r="D6" s="6" t="s">
        <v>43</v>
      </c>
      <c r="E6" s="5" t="s">
        <v>21</v>
      </c>
      <c r="F6" s="5"/>
      <c r="G6" s="36" t="s">
        <v>23</v>
      </c>
      <c r="H6" s="36"/>
      <c r="I6" s="36"/>
      <c r="J6" s="36"/>
      <c r="K6" s="36"/>
      <c r="L6" s="36"/>
    </row>
    <row r="7" spans="2:15" ht="11.25" customHeight="1" x14ac:dyDescent="0.25"/>
    <row r="8" spans="2:15" x14ac:dyDescent="0.25">
      <c r="B8" s="9" t="s">
        <v>4</v>
      </c>
      <c r="C8" s="9" t="s">
        <v>6</v>
      </c>
      <c r="D8" s="37" t="s">
        <v>5</v>
      </c>
      <c r="E8" s="38"/>
      <c r="F8" s="10" t="s">
        <v>7</v>
      </c>
      <c r="G8" s="10" t="s">
        <v>10</v>
      </c>
      <c r="H8" s="10" t="s">
        <v>11</v>
      </c>
      <c r="I8" s="10" t="s">
        <v>12</v>
      </c>
      <c r="J8" s="10" t="s">
        <v>13</v>
      </c>
      <c r="K8" s="10" t="s">
        <v>14</v>
      </c>
      <c r="L8" s="11" t="s">
        <v>22</v>
      </c>
    </row>
    <row r="9" spans="2:15" ht="18.75" x14ac:dyDescent="0.3">
      <c r="B9" s="12">
        <v>1</v>
      </c>
      <c r="C9" s="13" t="s">
        <v>210</v>
      </c>
      <c r="D9" s="14" t="s">
        <v>211</v>
      </c>
      <c r="E9" s="15"/>
      <c r="F9" s="16">
        <v>79</v>
      </c>
      <c r="G9" s="16">
        <v>79</v>
      </c>
      <c r="H9" s="10">
        <v>0</v>
      </c>
      <c r="I9" s="10">
        <v>0</v>
      </c>
      <c r="J9" s="10">
        <v>0</v>
      </c>
      <c r="K9" s="10">
        <v>0</v>
      </c>
      <c r="L9" s="17">
        <f>SUM(F9:K9)/6</f>
        <v>26.333333333333332</v>
      </c>
    </row>
    <row r="10" spans="2:15" ht="18.75" x14ac:dyDescent="0.3">
      <c r="B10" s="12">
        <f t="shared" ref="B10:B53" si="0">B9+1</f>
        <v>2</v>
      </c>
      <c r="C10" s="13" t="s">
        <v>212</v>
      </c>
      <c r="D10" s="14" t="s">
        <v>213</v>
      </c>
      <c r="E10" s="15"/>
      <c r="F10" s="16">
        <v>0</v>
      </c>
      <c r="G10" s="16">
        <v>0</v>
      </c>
      <c r="H10" s="10">
        <v>0</v>
      </c>
      <c r="I10" s="10">
        <v>0</v>
      </c>
      <c r="J10" s="10">
        <v>0</v>
      </c>
      <c r="K10" s="10">
        <v>0</v>
      </c>
      <c r="L10" s="17">
        <f t="shared" ref="L10:L33" si="1">SUM(F10:K10)/6</f>
        <v>0</v>
      </c>
    </row>
    <row r="11" spans="2:15" ht="18.75" x14ac:dyDescent="0.3">
      <c r="B11" s="12">
        <f t="shared" si="0"/>
        <v>3</v>
      </c>
      <c r="C11" s="13" t="s">
        <v>214</v>
      </c>
      <c r="D11" s="14" t="s">
        <v>215</v>
      </c>
      <c r="E11" s="15"/>
      <c r="F11" s="16">
        <v>86</v>
      </c>
      <c r="G11" s="16">
        <v>76</v>
      </c>
      <c r="H11" s="10">
        <v>0</v>
      </c>
      <c r="I11" s="10">
        <v>0</v>
      </c>
      <c r="J11" s="10">
        <v>0</v>
      </c>
      <c r="K11" s="10">
        <v>0</v>
      </c>
      <c r="L11" s="17">
        <f t="shared" si="1"/>
        <v>27</v>
      </c>
    </row>
    <row r="12" spans="2:15" ht="18.75" x14ac:dyDescent="0.3">
      <c r="B12" s="12">
        <f t="shared" si="0"/>
        <v>4</v>
      </c>
      <c r="C12" s="13" t="s">
        <v>216</v>
      </c>
      <c r="D12" s="14" t="s">
        <v>217</v>
      </c>
      <c r="E12" s="15"/>
      <c r="F12" s="16">
        <v>92</v>
      </c>
      <c r="G12" s="16">
        <v>92</v>
      </c>
      <c r="H12" s="10">
        <v>0</v>
      </c>
      <c r="I12" s="10">
        <v>0</v>
      </c>
      <c r="J12" s="10">
        <v>0</v>
      </c>
      <c r="K12" s="10">
        <v>0</v>
      </c>
      <c r="L12" s="17">
        <f t="shared" si="1"/>
        <v>30.666666666666668</v>
      </c>
    </row>
    <row r="13" spans="2:15" ht="18.75" x14ac:dyDescent="0.3">
      <c r="B13" s="12">
        <f t="shared" si="0"/>
        <v>5</v>
      </c>
      <c r="C13" s="13" t="s">
        <v>218</v>
      </c>
      <c r="D13" s="14" t="s">
        <v>219</v>
      </c>
      <c r="E13" s="15"/>
      <c r="F13" s="16">
        <v>83.5</v>
      </c>
      <c r="G13" s="16">
        <v>73.5</v>
      </c>
      <c r="H13" s="10">
        <v>0</v>
      </c>
      <c r="I13" s="10">
        <v>0</v>
      </c>
      <c r="J13" s="10">
        <v>0</v>
      </c>
      <c r="K13" s="10">
        <v>0</v>
      </c>
      <c r="L13" s="17">
        <f t="shared" si="1"/>
        <v>26.166666666666668</v>
      </c>
    </row>
    <row r="14" spans="2:15" ht="18.75" x14ac:dyDescent="0.3">
      <c r="B14" s="12">
        <f t="shared" si="0"/>
        <v>6</v>
      </c>
      <c r="C14" s="13" t="s">
        <v>220</v>
      </c>
      <c r="D14" s="14" t="s">
        <v>221</v>
      </c>
      <c r="E14" s="15"/>
      <c r="F14" s="16">
        <v>0</v>
      </c>
      <c r="G14" s="16">
        <v>0</v>
      </c>
      <c r="H14" s="10">
        <v>0</v>
      </c>
      <c r="I14" s="10">
        <v>0</v>
      </c>
      <c r="J14" s="10">
        <v>0</v>
      </c>
      <c r="K14" s="10">
        <v>0</v>
      </c>
      <c r="L14" s="17">
        <f t="shared" si="1"/>
        <v>0</v>
      </c>
    </row>
    <row r="15" spans="2:15" ht="18.75" x14ac:dyDescent="0.3">
      <c r="B15" s="12">
        <f t="shared" si="0"/>
        <v>7</v>
      </c>
      <c r="C15" s="18" t="s">
        <v>222</v>
      </c>
      <c r="D15" s="14" t="s">
        <v>223</v>
      </c>
      <c r="E15" s="15"/>
      <c r="F15" s="16">
        <v>95.5</v>
      </c>
      <c r="G15" s="16">
        <v>95.5</v>
      </c>
      <c r="H15" s="10">
        <v>0</v>
      </c>
      <c r="I15" s="10">
        <v>0</v>
      </c>
      <c r="J15" s="10">
        <v>0</v>
      </c>
      <c r="K15" s="10">
        <v>0</v>
      </c>
      <c r="L15" s="17">
        <f t="shared" si="1"/>
        <v>31.833333333333332</v>
      </c>
    </row>
    <row r="16" spans="2:15" ht="18.75" x14ac:dyDescent="0.3">
      <c r="B16" s="12">
        <f t="shared" si="0"/>
        <v>8</v>
      </c>
      <c r="C16" s="18" t="s">
        <v>224</v>
      </c>
      <c r="D16" s="14" t="s">
        <v>225</v>
      </c>
      <c r="E16" s="15"/>
      <c r="F16" s="16">
        <v>89.5</v>
      </c>
      <c r="G16" s="16">
        <v>89.5</v>
      </c>
      <c r="H16" s="10">
        <v>0</v>
      </c>
      <c r="I16" s="10">
        <v>0</v>
      </c>
      <c r="J16" s="10">
        <v>0</v>
      </c>
      <c r="K16" s="10">
        <v>0</v>
      </c>
      <c r="L16" s="17">
        <f t="shared" si="1"/>
        <v>29.833333333333332</v>
      </c>
      <c r="N16" s="19"/>
      <c r="O16" s="19"/>
    </row>
    <row r="17" spans="2:14" ht="18.75" x14ac:dyDescent="0.3">
      <c r="B17" s="12">
        <f t="shared" si="0"/>
        <v>9</v>
      </c>
      <c r="C17" s="18" t="s">
        <v>226</v>
      </c>
      <c r="D17" s="14" t="s">
        <v>227</v>
      </c>
      <c r="E17" s="15"/>
      <c r="F17" s="16">
        <v>80</v>
      </c>
      <c r="G17" s="16">
        <v>80</v>
      </c>
      <c r="H17" s="10">
        <v>0</v>
      </c>
      <c r="I17" s="10">
        <v>0</v>
      </c>
      <c r="J17" s="10">
        <v>0</v>
      </c>
      <c r="K17" s="10">
        <v>0</v>
      </c>
      <c r="L17" s="17">
        <f t="shared" si="1"/>
        <v>26.666666666666668</v>
      </c>
    </row>
    <row r="18" spans="2:14" ht="18.75" x14ac:dyDescent="0.3">
      <c r="B18" s="12">
        <f t="shared" si="0"/>
        <v>10</v>
      </c>
      <c r="C18" s="18" t="s">
        <v>228</v>
      </c>
      <c r="D18" s="14" t="s">
        <v>229</v>
      </c>
      <c r="E18" s="15"/>
      <c r="F18" s="16">
        <v>93</v>
      </c>
      <c r="G18" s="16">
        <v>93</v>
      </c>
      <c r="H18" s="10">
        <v>0</v>
      </c>
      <c r="I18" s="10">
        <v>0</v>
      </c>
      <c r="J18" s="10">
        <v>0</v>
      </c>
      <c r="K18" s="10">
        <v>0</v>
      </c>
      <c r="L18" s="17">
        <f t="shared" si="1"/>
        <v>31</v>
      </c>
    </row>
    <row r="19" spans="2:14" ht="18.75" x14ac:dyDescent="0.3">
      <c r="B19" s="12">
        <f t="shared" si="0"/>
        <v>11</v>
      </c>
      <c r="C19" s="18" t="s">
        <v>230</v>
      </c>
      <c r="D19" s="14" t="s">
        <v>231</v>
      </c>
      <c r="E19" s="15"/>
      <c r="F19" s="16">
        <v>73</v>
      </c>
      <c r="G19" s="16">
        <v>0</v>
      </c>
      <c r="H19" s="10">
        <v>0</v>
      </c>
      <c r="I19" s="10">
        <v>0</v>
      </c>
      <c r="J19" s="10">
        <v>0</v>
      </c>
      <c r="K19" s="10">
        <v>0</v>
      </c>
      <c r="L19" s="17">
        <f t="shared" si="1"/>
        <v>12.166666666666666</v>
      </c>
    </row>
    <row r="20" spans="2:14" ht="18.75" x14ac:dyDescent="0.3">
      <c r="B20" s="12">
        <f t="shared" si="0"/>
        <v>12</v>
      </c>
      <c r="C20" s="18" t="s">
        <v>232</v>
      </c>
      <c r="D20" s="14" t="s">
        <v>233</v>
      </c>
      <c r="E20" s="15"/>
      <c r="F20" s="16">
        <v>72</v>
      </c>
      <c r="G20" s="16">
        <v>72</v>
      </c>
      <c r="H20" s="10">
        <v>0</v>
      </c>
      <c r="I20" s="10">
        <v>0</v>
      </c>
      <c r="J20" s="10">
        <v>0</v>
      </c>
      <c r="K20" s="10">
        <v>0</v>
      </c>
      <c r="L20" s="17">
        <f t="shared" si="1"/>
        <v>24</v>
      </c>
    </row>
    <row r="21" spans="2:14" ht="18.75" x14ac:dyDescent="0.3">
      <c r="B21" s="12">
        <f t="shared" si="0"/>
        <v>13</v>
      </c>
      <c r="C21" s="18" t="s">
        <v>234</v>
      </c>
      <c r="D21" s="14" t="s">
        <v>235</v>
      </c>
      <c r="E21" s="15"/>
      <c r="F21" s="16">
        <v>0</v>
      </c>
      <c r="G21" s="16">
        <v>79</v>
      </c>
      <c r="H21" s="10">
        <v>0</v>
      </c>
      <c r="I21" s="10">
        <v>0</v>
      </c>
      <c r="J21" s="10">
        <v>0</v>
      </c>
      <c r="K21" s="10">
        <v>0</v>
      </c>
      <c r="L21" s="17">
        <f t="shared" si="1"/>
        <v>13.166666666666666</v>
      </c>
      <c r="N21" s="19"/>
    </row>
    <row r="22" spans="2:14" ht="18.75" x14ac:dyDescent="0.3">
      <c r="B22" s="12">
        <f t="shared" si="0"/>
        <v>14</v>
      </c>
      <c r="C22" s="18" t="s">
        <v>236</v>
      </c>
      <c r="D22" s="14" t="s">
        <v>237</v>
      </c>
      <c r="E22" s="15"/>
      <c r="F22" s="16">
        <v>81.5</v>
      </c>
      <c r="G22" s="16">
        <v>81.5</v>
      </c>
      <c r="H22" s="10">
        <v>0</v>
      </c>
      <c r="I22" s="10">
        <v>0</v>
      </c>
      <c r="J22" s="10">
        <v>0</v>
      </c>
      <c r="K22" s="10">
        <v>0</v>
      </c>
      <c r="L22" s="17">
        <f t="shared" si="1"/>
        <v>27.166666666666668</v>
      </c>
    </row>
    <row r="23" spans="2:14" ht="18.75" x14ac:dyDescent="0.3">
      <c r="B23" s="12">
        <f t="shared" si="0"/>
        <v>15</v>
      </c>
      <c r="C23" s="18" t="s">
        <v>238</v>
      </c>
      <c r="D23" s="14" t="s">
        <v>239</v>
      </c>
      <c r="E23" s="15"/>
      <c r="F23" s="16">
        <v>87</v>
      </c>
      <c r="G23" s="16">
        <v>77</v>
      </c>
      <c r="H23" s="10">
        <v>0</v>
      </c>
      <c r="I23" s="10">
        <v>0</v>
      </c>
      <c r="J23" s="10">
        <v>0</v>
      </c>
      <c r="K23" s="10">
        <v>0</v>
      </c>
      <c r="L23" s="17">
        <f t="shared" si="1"/>
        <v>27.333333333333332</v>
      </c>
    </row>
    <row r="24" spans="2:14" ht="18.75" x14ac:dyDescent="0.3">
      <c r="B24" s="12">
        <f t="shared" si="0"/>
        <v>16</v>
      </c>
      <c r="C24" s="18" t="s">
        <v>240</v>
      </c>
      <c r="D24" s="14" t="s">
        <v>241</v>
      </c>
      <c r="E24" s="15"/>
      <c r="F24" s="16">
        <v>74.5</v>
      </c>
      <c r="G24" s="16">
        <v>74.5</v>
      </c>
      <c r="H24" s="10">
        <v>0</v>
      </c>
      <c r="I24" s="10">
        <v>0</v>
      </c>
      <c r="J24" s="10">
        <v>0</v>
      </c>
      <c r="K24" s="10">
        <v>0</v>
      </c>
      <c r="L24" s="17">
        <f t="shared" si="1"/>
        <v>24.833333333333332</v>
      </c>
    </row>
    <row r="25" spans="2:14" ht="18.75" x14ac:dyDescent="0.3">
      <c r="B25" s="12">
        <f t="shared" si="0"/>
        <v>17</v>
      </c>
      <c r="C25" s="18" t="s">
        <v>242</v>
      </c>
      <c r="D25" s="14" t="s">
        <v>243</v>
      </c>
      <c r="E25" s="15"/>
      <c r="F25" s="16">
        <v>95.5</v>
      </c>
      <c r="G25" s="16">
        <v>95.5</v>
      </c>
      <c r="H25" s="10">
        <v>0</v>
      </c>
      <c r="I25" s="10">
        <v>0</v>
      </c>
      <c r="J25" s="10">
        <v>0</v>
      </c>
      <c r="K25" s="10">
        <v>0</v>
      </c>
      <c r="L25" s="17">
        <f t="shared" si="1"/>
        <v>31.833333333333332</v>
      </c>
    </row>
    <row r="26" spans="2:14" ht="18.75" x14ac:dyDescent="0.3">
      <c r="B26" s="12">
        <f t="shared" si="0"/>
        <v>18</v>
      </c>
      <c r="C26" s="18" t="s">
        <v>244</v>
      </c>
      <c r="D26" s="14" t="s">
        <v>245</v>
      </c>
      <c r="E26" s="15"/>
      <c r="F26" s="16">
        <v>80</v>
      </c>
      <c r="G26" s="16">
        <v>80</v>
      </c>
      <c r="H26" s="10">
        <v>0</v>
      </c>
      <c r="I26" s="10">
        <v>0</v>
      </c>
      <c r="J26" s="10">
        <v>0</v>
      </c>
      <c r="K26" s="10">
        <v>0</v>
      </c>
      <c r="L26" s="17">
        <f t="shared" si="1"/>
        <v>26.666666666666668</v>
      </c>
    </row>
    <row r="27" spans="2:14" ht="18.75" x14ac:dyDescent="0.3">
      <c r="B27" s="12">
        <f t="shared" si="0"/>
        <v>19</v>
      </c>
      <c r="C27" s="18" t="s">
        <v>246</v>
      </c>
      <c r="D27" s="14" t="s">
        <v>247</v>
      </c>
      <c r="E27" s="15"/>
      <c r="F27" s="16">
        <v>81.5</v>
      </c>
      <c r="G27" s="16">
        <v>81.5</v>
      </c>
      <c r="H27" s="10">
        <v>0</v>
      </c>
      <c r="I27" s="10">
        <v>0</v>
      </c>
      <c r="J27" s="10">
        <v>0</v>
      </c>
      <c r="K27" s="10">
        <v>0</v>
      </c>
      <c r="L27" s="17">
        <f t="shared" si="1"/>
        <v>27.166666666666668</v>
      </c>
    </row>
    <row r="28" spans="2:14" ht="18.75" x14ac:dyDescent="0.3">
      <c r="B28" s="12">
        <f t="shared" si="0"/>
        <v>20</v>
      </c>
      <c r="C28" s="18" t="s">
        <v>248</v>
      </c>
      <c r="D28" s="14" t="s">
        <v>249</v>
      </c>
      <c r="E28" s="15"/>
      <c r="F28" s="16">
        <v>85</v>
      </c>
      <c r="G28" s="16">
        <v>85</v>
      </c>
      <c r="H28" s="10">
        <v>0</v>
      </c>
      <c r="I28" s="10">
        <v>0</v>
      </c>
      <c r="J28" s="10">
        <v>0</v>
      </c>
      <c r="K28" s="10">
        <v>0</v>
      </c>
      <c r="L28" s="17">
        <f t="shared" si="1"/>
        <v>28.333333333333332</v>
      </c>
    </row>
    <row r="29" spans="2:14" ht="18.75" x14ac:dyDescent="0.3">
      <c r="B29" s="12">
        <f t="shared" si="0"/>
        <v>21</v>
      </c>
      <c r="C29" s="18" t="s">
        <v>250</v>
      </c>
      <c r="D29" s="14" t="s">
        <v>251</v>
      </c>
      <c r="E29" s="15"/>
      <c r="F29" s="16">
        <v>79.5</v>
      </c>
      <c r="G29" s="16">
        <v>89.5</v>
      </c>
      <c r="H29" s="10">
        <v>0</v>
      </c>
      <c r="I29" s="10">
        <v>0</v>
      </c>
      <c r="J29" s="10">
        <v>0</v>
      </c>
      <c r="K29" s="10">
        <v>0</v>
      </c>
      <c r="L29" s="17">
        <f t="shared" si="1"/>
        <v>28.166666666666668</v>
      </c>
    </row>
    <row r="30" spans="2:14" ht="18.75" x14ac:dyDescent="0.3">
      <c r="B30" s="12">
        <f t="shared" si="0"/>
        <v>22</v>
      </c>
      <c r="C30" s="18" t="s">
        <v>252</v>
      </c>
      <c r="D30" s="14" t="s">
        <v>253</v>
      </c>
      <c r="E30" s="15"/>
      <c r="F30" s="16">
        <v>0</v>
      </c>
      <c r="G30" s="16">
        <v>0</v>
      </c>
      <c r="H30" s="10">
        <v>0</v>
      </c>
      <c r="I30" s="10">
        <v>0</v>
      </c>
      <c r="J30" s="10">
        <v>0</v>
      </c>
      <c r="K30" s="10">
        <v>0</v>
      </c>
      <c r="L30" s="17">
        <f t="shared" si="1"/>
        <v>0</v>
      </c>
    </row>
    <row r="31" spans="2:14" ht="18.75" x14ac:dyDescent="0.3">
      <c r="B31" s="12">
        <f t="shared" si="0"/>
        <v>23</v>
      </c>
      <c r="C31" s="18" t="s">
        <v>254</v>
      </c>
      <c r="D31" s="14" t="s">
        <v>255</v>
      </c>
      <c r="E31" s="15"/>
      <c r="F31" s="16">
        <v>89.5</v>
      </c>
      <c r="G31" s="16">
        <v>89.5</v>
      </c>
      <c r="H31" s="10">
        <v>0</v>
      </c>
      <c r="I31" s="10">
        <v>0</v>
      </c>
      <c r="J31" s="10">
        <v>0</v>
      </c>
      <c r="K31" s="10">
        <v>0</v>
      </c>
      <c r="L31" s="17">
        <f t="shared" si="1"/>
        <v>29.833333333333332</v>
      </c>
    </row>
    <row r="32" spans="2:14" ht="18.75" x14ac:dyDescent="0.3">
      <c r="B32" s="12">
        <f t="shared" si="0"/>
        <v>24</v>
      </c>
      <c r="C32" s="18" t="s">
        <v>256</v>
      </c>
      <c r="D32" s="14" t="s">
        <v>257</v>
      </c>
      <c r="E32" s="15"/>
      <c r="F32" s="16">
        <v>89.5</v>
      </c>
      <c r="G32" s="16">
        <v>89.5</v>
      </c>
      <c r="H32" s="10">
        <v>0</v>
      </c>
      <c r="I32" s="10">
        <v>0</v>
      </c>
      <c r="J32" s="10">
        <v>0</v>
      </c>
      <c r="K32" s="10">
        <v>0</v>
      </c>
      <c r="L32" s="17">
        <f t="shared" si="1"/>
        <v>29.833333333333332</v>
      </c>
    </row>
    <row r="33" spans="2:12" ht="18.75" x14ac:dyDescent="0.3">
      <c r="B33" s="12">
        <f t="shared" si="0"/>
        <v>25</v>
      </c>
      <c r="C33" s="18" t="s">
        <v>258</v>
      </c>
      <c r="D33" s="14" t="s">
        <v>259</v>
      </c>
      <c r="E33" s="15"/>
      <c r="F33" s="16">
        <v>99</v>
      </c>
      <c r="G33" s="16">
        <v>99</v>
      </c>
      <c r="H33" s="10">
        <v>0</v>
      </c>
      <c r="I33" s="10">
        <v>0</v>
      </c>
      <c r="J33" s="10">
        <v>0</v>
      </c>
      <c r="K33" s="10">
        <v>0</v>
      </c>
      <c r="L33" s="17">
        <f t="shared" si="1"/>
        <v>33</v>
      </c>
    </row>
    <row r="34" spans="2:12" ht="18.75" x14ac:dyDescent="0.3">
      <c r="B34" s="12">
        <f t="shared" si="0"/>
        <v>26</v>
      </c>
      <c r="C34" s="18" t="s">
        <v>260</v>
      </c>
      <c r="D34" s="14" t="s">
        <v>261</v>
      </c>
      <c r="E34" s="15"/>
      <c r="F34" s="16">
        <v>83.5</v>
      </c>
      <c r="G34" s="16">
        <v>83.5</v>
      </c>
      <c r="H34" s="10">
        <v>0</v>
      </c>
      <c r="I34" s="10">
        <v>0</v>
      </c>
      <c r="J34" s="10">
        <v>0</v>
      </c>
      <c r="K34" s="10">
        <v>0</v>
      </c>
      <c r="L34" s="17">
        <f t="shared" ref="L34:L53" si="2">SUM(F34:K34)/5</f>
        <v>33.4</v>
      </c>
    </row>
    <row r="35" spans="2:12" ht="18.75" x14ac:dyDescent="0.3">
      <c r="B35" s="12">
        <f t="shared" si="0"/>
        <v>27</v>
      </c>
      <c r="C35" s="18" t="s">
        <v>262</v>
      </c>
      <c r="D35" s="14" t="s">
        <v>263</v>
      </c>
      <c r="E35" s="15"/>
      <c r="F35" s="16">
        <v>99</v>
      </c>
      <c r="G35" s="16">
        <v>99</v>
      </c>
      <c r="H35" s="10">
        <v>0</v>
      </c>
      <c r="I35" s="10">
        <v>0</v>
      </c>
      <c r="J35" s="10">
        <v>0</v>
      </c>
      <c r="K35" s="10">
        <v>0</v>
      </c>
      <c r="L35" s="17">
        <f t="shared" si="2"/>
        <v>39.6</v>
      </c>
    </row>
    <row r="36" spans="2:12" ht="18.75" x14ac:dyDescent="0.3">
      <c r="B36" s="12">
        <f t="shared" si="0"/>
        <v>28</v>
      </c>
      <c r="C36" s="18" t="s">
        <v>264</v>
      </c>
      <c r="D36" s="14" t="s">
        <v>265</v>
      </c>
      <c r="E36" s="15"/>
      <c r="F36" s="16">
        <v>95.5</v>
      </c>
      <c r="G36" s="16">
        <v>95.5</v>
      </c>
      <c r="H36" s="10">
        <v>0</v>
      </c>
      <c r="I36" s="10">
        <v>0</v>
      </c>
      <c r="J36" s="10">
        <v>0</v>
      </c>
      <c r="K36" s="10">
        <v>0</v>
      </c>
      <c r="L36" s="17">
        <f t="shared" si="2"/>
        <v>38.200000000000003</v>
      </c>
    </row>
    <row r="37" spans="2:12" ht="18.75" x14ac:dyDescent="0.3">
      <c r="B37" s="12">
        <f t="shared" si="0"/>
        <v>29</v>
      </c>
      <c r="C37" s="18" t="s">
        <v>266</v>
      </c>
      <c r="D37" s="14" t="s">
        <v>267</v>
      </c>
      <c r="E37" s="15"/>
      <c r="F37" s="16">
        <v>83.5</v>
      </c>
      <c r="G37" s="16">
        <v>83.5</v>
      </c>
      <c r="H37" s="10">
        <v>0</v>
      </c>
      <c r="I37" s="10">
        <v>0</v>
      </c>
      <c r="J37" s="10">
        <v>0</v>
      </c>
      <c r="K37" s="10">
        <v>0</v>
      </c>
      <c r="L37" s="17">
        <f t="shared" si="2"/>
        <v>33.4</v>
      </c>
    </row>
    <row r="38" spans="2:12" ht="18.75" x14ac:dyDescent="0.3">
      <c r="B38" s="12">
        <f t="shared" si="0"/>
        <v>30</v>
      </c>
      <c r="C38" s="18" t="s">
        <v>268</v>
      </c>
      <c r="D38" s="14" t="s">
        <v>269</v>
      </c>
      <c r="E38" s="15"/>
      <c r="F38" s="16">
        <v>82.5</v>
      </c>
      <c r="G38" s="16">
        <v>82.5</v>
      </c>
      <c r="H38" s="10">
        <v>0</v>
      </c>
      <c r="I38" s="10">
        <v>0</v>
      </c>
      <c r="J38" s="10">
        <v>0</v>
      </c>
      <c r="K38" s="10">
        <v>0</v>
      </c>
      <c r="L38" s="17">
        <f t="shared" si="2"/>
        <v>33</v>
      </c>
    </row>
    <row r="39" spans="2:12" ht="18.75" x14ac:dyDescent="0.3">
      <c r="B39" s="12">
        <f t="shared" si="0"/>
        <v>31</v>
      </c>
      <c r="C39" s="18" t="s">
        <v>270</v>
      </c>
      <c r="D39" s="14" t="s">
        <v>271</v>
      </c>
      <c r="E39" s="15"/>
      <c r="F39" s="16">
        <v>70</v>
      </c>
      <c r="G39" s="16">
        <v>70</v>
      </c>
      <c r="H39" s="10">
        <v>0</v>
      </c>
      <c r="I39" s="10">
        <v>0</v>
      </c>
      <c r="J39" s="10">
        <v>0</v>
      </c>
      <c r="K39" s="10">
        <v>0</v>
      </c>
      <c r="L39" s="17">
        <f t="shared" si="2"/>
        <v>28</v>
      </c>
    </row>
    <row r="40" spans="2:12" ht="18.75" x14ac:dyDescent="0.3">
      <c r="B40" s="12">
        <f t="shared" si="0"/>
        <v>32</v>
      </c>
      <c r="C40" s="18"/>
      <c r="D40" s="14"/>
      <c r="E40" s="15"/>
      <c r="F40" s="10"/>
      <c r="G40" s="10"/>
      <c r="H40" s="10"/>
      <c r="I40" s="10"/>
      <c r="J40" s="10"/>
      <c r="K40" s="10"/>
      <c r="L40" s="17">
        <f t="shared" si="2"/>
        <v>0</v>
      </c>
    </row>
    <row r="41" spans="2:12" ht="18.75" x14ac:dyDescent="0.3">
      <c r="B41" s="12">
        <f t="shared" si="0"/>
        <v>33</v>
      </c>
      <c r="C41" s="18"/>
      <c r="D41" s="14"/>
      <c r="E41" s="15"/>
      <c r="F41" s="10"/>
      <c r="G41" s="10"/>
      <c r="H41" s="10"/>
      <c r="I41" s="10"/>
      <c r="J41" s="10"/>
      <c r="K41" s="10"/>
      <c r="L41" s="17">
        <f t="shared" si="2"/>
        <v>0</v>
      </c>
    </row>
    <row r="42" spans="2:12" ht="18.75" x14ac:dyDescent="0.3">
      <c r="B42" s="12">
        <f t="shared" si="0"/>
        <v>34</v>
      </c>
      <c r="C42" s="9"/>
      <c r="D42" s="14"/>
      <c r="E42" s="15"/>
      <c r="F42" s="10"/>
      <c r="G42" s="10"/>
      <c r="H42" s="10"/>
      <c r="I42" s="10"/>
      <c r="J42" s="10"/>
      <c r="K42" s="10"/>
      <c r="L42" s="17">
        <f t="shared" si="2"/>
        <v>0</v>
      </c>
    </row>
    <row r="43" spans="2:12" ht="18.75" x14ac:dyDescent="0.3">
      <c r="B43" s="12">
        <f t="shared" si="0"/>
        <v>35</v>
      </c>
      <c r="C43" s="9"/>
      <c r="D43" s="14"/>
      <c r="E43" s="15"/>
      <c r="F43" s="10"/>
      <c r="G43" s="10"/>
      <c r="H43" s="10"/>
      <c r="I43" s="10"/>
      <c r="J43" s="10"/>
      <c r="K43" s="10"/>
      <c r="L43" s="17">
        <f t="shared" si="2"/>
        <v>0</v>
      </c>
    </row>
    <row r="44" spans="2:12" ht="18.75" x14ac:dyDescent="0.3">
      <c r="B44" s="12">
        <f t="shared" si="0"/>
        <v>36</v>
      </c>
      <c r="C44" s="12"/>
      <c r="D44" s="14"/>
      <c r="E44" s="15"/>
      <c r="F44" s="10"/>
      <c r="G44" s="10"/>
      <c r="H44" s="10"/>
      <c r="I44" s="10"/>
      <c r="J44" s="10"/>
      <c r="K44" s="10"/>
      <c r="L44" s="17">
        <f t="shared" si="2"/>
        <v>0</v>
      </c>
    </row>
    <row r="45" spans="2:12" ht="18.75" x14ac:dyDescent="0.3">
      <c r="B45" s="12">
        <f t="shared" si="0"/>
        <v>37</v>
      </c>
      <c r="C45" s="12"/>
      <c r="D45" s="14"/>
      <c r="E45" s="15"/>
      <c r="F45" s="10"/>
      <c r="G45" s="10"/>
      <c r="H45" s="10"/>
      <c r="I45" s="10"/>
      <c r="J45" s="10"/>
      <c r="K45" s="10"/>
      <c r="L45" s="17">
        <f t="shared" si="2"/>
        <v>0</v>
      </c>
    </row>
    <row r="46" spans="2:12" ht="18.75" x14ac:dyDescent="0.3">
      <c r="B46" s="12">
        <f t="shared" si="0"/>
        <v>38</v>
      </c>
      <c r="C46" s="20"/>
      <c r="D46" s="14"/>
      <c r="E46" s="15"/>
      <c r="F46" s="10"/>
      <c r="G46" s="10"/>
      <c r="H46" s="10"/>
      <c r="I46" s="10"/>
      <c r="J46" s="10"/>
      <c r="K46" s="10"/>
      <c r="L46" s="17">
        <f t="shared" si="2"/>
        <v>0</v>
      </c>
    </row>
    <row r="47" spans="2:12" ht="18.75" x14ac:dyDescent="0.3">
      <c r="B47" s="12">
        <f t="shared" si="0"/>
        <v>39</v>
      </c>
      <c r="C47" s="20"/>
      <c r="D47" s="14"/>
      <c r="E47" s="15"/>
      <c r="F47" s="10"/>
      <c r="G47" s="10"/>
      <c r="H47" s="10"/>
      <c r="I47" s="10"/>
      <c r="J47" s="10"/>
      <c r="K47" s="10"/>
      <c r="L47" s="17">
        <f t="shared" si="2"/>
        <v>0</v>
      </c>
    </row>
    <row r="48" spans="2:12" ht="18.75" x14ac:dyDescent="0.3">
      <c r="B48" s="12">
        <f t="shared" si="0"/>
        <v>40</v>
      </c>
      <c r="C48" s="20"/>
      <c r="D48" s="14"/>
      <c r="E48" s="15"/>
      <c r="F48" s="10"/>
      <c r="G48" s="10"/>
      <c r="H48" s="10"/>
      <c r="I48" s="10"/>
      <c r="J48" s="10"/>
      <c r="K48" s="10"/>
      <c r="L48" s="17">
        <f t="shared" si="2"/>
        <v>0</v>
      </c>
    </row>
    <row r="49" spans="2:12" ht="18.75" x14ac:dyDescent="0.3">
      <c r="B49" s="12">
        <f t="shared" si="0"/>
        <v>41</v>
      </c>
      <c r="C49" s="20"/>
      <c r="D49" s="14"/>
      <c r="E49" s="15"/>
      <c r="F49" s="10"/>
      <c r="G49" s="10"/>
      <c r="H49" s="10"/>
      <c r="I49" s="10"/>
      <c r="J49" s="10"/>
      <c r="K49" s="10"/>
      <c r="L49" s="17">
        <f t="shared" si="2"/>
        <v>0</v>
      </c>
    </row>
    <row r="50" spans="2:12" ht="18.75" x14ac:dyDescent="0.3">
      <c r="B50" s="12">
        <f t="shared" si="0"/>
        <v>42</v>
      </c>
      <c r="C50" s="20"/>
      <c r="D50" s="14"/>
      <c r="E50" s="15"/>
      <c r="F50" s="10"/>
      <c r="G50" s="10"/>
      <c r="H50" s="10"/>
      <c r="I50" s="10"/>
      <c r="J50" s="10"/>
      <c r="K50" s="10"/>
      <c r="L50" s="17">
        <f t="shared" si="2"/>
        <v>0</v>
      </c>
    </row>
    <row r="51" spans="2:12" ht="18.75" x14ac:dyDescent="0.3">
      <c r="B51" s="12">
        <f t="shared" si="0"/>
        <v>43</v>
      </c>
      <c r="C51" s="20"/>
      <c r="D51" s="14"/>
      <c r="E51" s="15"/>
      <c r="F51" s="10"/>
      <c r="G51" s="10"/>
      <c r="H51" s="10"/>
      <c r="I51" s="10"/>
      <c r="J51" s="10"/>
      <c r="K51" s="10"/>
      <c r="L51" s="17">
        <f t="shared" si="2"/>
        <v>0</v>
      </c>
    </row>
    <row r="52" spans="2:12" ht="18.75" x14ac:dyDescent="0.3">
      <c r="B52" s="12">
        <f t="shared" si="0"/>
        <v>44</v>
      </c>
      <c r="C52" s="20"/>
      <c r="D52" s="14"/>
      <c r="E52" s="15"/>
      <c r="F52" s="10"/>
      <c r="G52" s="10"/>
      <c r="H52" s="10"/>
      <c r="I52" s="10"/>
      <c r="J52" s="10"/>
      <c r="K52" s="10"/>
      <c r="L52" s="17">
        <f t="shared" si="2"/>
        <v>0</v>
      </c>
    </row>
    <row r="53" spans="2:12" ht="18.75" x14ac:dyDescent="0.3">
      <c r="B53" s="12">
        <f t="shared" si="0"/>
        <v>45</v>
      </c>
      <c r="C53" s="20"/>
      <c r="D53" s="14"/>
      <c r="E53" s="15"/>
      <c r="F53" s="9"/>
      <c r="G53" s="9"/>
      <c r="H53" s="9"/>
      <c r="I53" s="9"/>
      <c r="J53" s="9"/>
      <c r="K53" s="9"/>
      <c r="L53" s="17">
        <f t="shared" si="2"/>
        <v>0</v>
      </c>
    </row>
    <row r="54" spans="2:12" x14ac:dyDescent="0.25">
      <c r="C54" s="21"/>
      <c r="D54" s="22"/>
      <c r="E54" s="23" t="s">
        <v>18</v>
      </c>
      <c r="F54" s="24">
        <f t="shared" ref="F54:K54" si="3">COUNTIF(F9:F53,"&gt;=70")</f>
        <v>27</v>
      </c>
      <c r="G54" s="24">
        <f t="shared" si="3"/>
        <v>27</v>
      </c>
      <c r="H54" s="24">
        <f t="shared" si="3"/>
        <v>0</v>
      </c>
      <c r="I54" s="24">
        <f t="shared" si="3"/>
        <v>0</v>
      </c>
      <c r="J54" s="24">
        <f t="shared" ref="J54" si="4">COUNTIF(J9:J53,"&gt;=70")</f>
        <v>0</v>
      </c>
      <c r="K54" s="24">
        <f t="shared" si="3"/>
        <v>0</v>
      </c>
      <c r="L54" s="25">
        <f>COUNTIF(L9:L48,"&gt;=70")</f>
        <v>0</v>
      </c>
    </row>
    <row r="55" spans="2:12" x14ac:dyDescent="0.25">
      <c r="C55" s="22"/>
      <c r="D55" s="22"/>
      <c r="E55" s="26" t="s">
        <v>19</v>
      </c>
      <c r="F55" s="27">
        <f t="shared" ref="F55:L55" si="5">COUNTIF(F9:F53,"&lt;70")</f>
        <v>4</v>
      </c>
      <c r="G55" s="27">
        <f t="shared" si="5"/>
        <v>4</v>
      </c>
      <c r="H55" s="27">
        <f t="shared" si="5"/>
        <v>31</v>
      </c>
      <c r="I55" s="27">
        <f t="shared" si="5"/>
        <v>31</v>
      </c>
      <c r="J55" s="27">
        <f t="shared" ref="J55" si="6">COUNTIF(J9:J53,"&lt;70")</f>
        <v>31</v>
      </c>
      <c r="K55" s="27">
        <f t="shared" si="5"/>
        <v>31</v>
      </c>
      <c r="L55" s="27">
        <f t="shared" si="5"/>
        <v>45</v>
      </c>
    </row>
    <row r="56" spans="2:12" x14ac:dyDescent="0.25">
      <c r="C56" s="22"/>
      <c r="D56" s="22"/>
      <c r="E56" s="26" t="s">
        <v>20</v>
      </c>
      <c r="F56" s="27">
        <f t="shared" ref="F56:L56" si="7">COUNT(F9:F53)</f>
        <v>31</v>
      </c>
      <c r="G56" s="27">
        <f t="shared" si="7"/>
        <v>31</v>
      </c>
      <c r="H56" s="27">
        <f t="shared" si="7"/>
        <v>31</v>
      </c>
      <c r="I56" s="27">
        <f t="shared" si="7"/>
        <v>31</v>
      </c>
      <c r="J56" s="27">
        <f t="shared" ref="J56" si="8">COUNT(J9:J53)</f>
        <v>31</v>
      </c>
      <c r="K56" s="27">
        <f t="shared" si="7"/>
        <v>31</v>
      </c>
      <c r="L56" s="27">
        <f t="shared" si="7"/>
        <v>45</v>
      </c>
    </row>
    <row r="57" spans="2:12" x14ac:dyDescent="0.25">
      <c r="C57" s="22"/>
      <c r="D57" s="22"/>
      <c r="E57" s="28" t="s">
        <v>15</v>
      </c>
      <c r="F57" s="29">
        <f t="shared" ref="F57:L57" si="9">F54/F56</f>
        <v>0.87096774193548387</v>
      </c>
      <c r="G57" s="30">
        <f t="shared" si="9"/>
        <v>0.87096774193548387</v>
      </c>
      <c r="H57" s="30">
        <f t="shared" si="9"/>
        <v>0</v>
      </c>
      <c r="I57" s="30">
        <f t="shared" si="9"/>
        <v>0</v>
      </c>
      <c r="J57" s="30">
        <f t="shared" ref="J57" si="10">J54/J56</f>
        <v>0</v>
      </c>
      <c r="K57" s="30">
        <f t="shared" si="9"/>
        <v>0</v>
      </c>
      <c r="L57" s="30">
        <f t="shared" si="9"/>
        <v>0</v>
      </c>
    </row>
    <row r="58" spans="2:12" x14ac:dyDescent="0.25">
      <c r="C58" s="22"/>
      <c r="D58" s="22"/>
      <c r="E58" s="28" t="s">
        <v>16</v>
      </c>
      <c r="F58" s="29">
        <f t="shared" ref="F58:L58" si="11">F55/F56</f>
        <v>0.12903225806451613</v>
      </c>
      <c r="G58" s="29">
        <f t="shared" si="11"/>
        <v>0.12903225806451613</v>
      </c>
      <c r="H58" s="30">
        <f t="shared" si="11"/>
        <v>1</v>
      </c>
      <c r="I58" s="30">
        <f t="shared" si="11"/>
        <v>1</v>
      </c>
      <c r="J58" s="30">
        <f t="shared" ref="J58" si="12">J55/J56</f>
        <v>1</v>
      </c>
      <c r="K58" s="30">
        <f t="shared" si="11"/>
        <v>1</v>
      </c>
      <c r="L58" s="30">
        <f t="shared" si="11"/>
        <v>1</v>
      </c>
    </row>
    <row r="59" spans="2:12" x14ac:dyDescent="0.25">
      <c r="C59" s="22"/>
      <c r="D59" s="22"/>
    </row>
    <row r="60" spans="2:12" x14ac:dyDescent="0.25">
      <c r="C60" s="22"/>
      <c r="D60" s="22"/>
    </row>
    <row r="61" spans="2:12" x14ac:dyDescent="0.25">
      <c r="C61" s="22"/>
      <c r="F61" s="31"/>
      <c r="G61" s="31"/>
      <c r="H61" s="31"/>
      <c r="I61" s="31"/>
      <c r="J61" s="31"/>
      <c r="K61" s="31"/>
    </row>
    <row r="62" spans="2:12" x14ac:dyDescent="0.25">
      <c r="F62" s="32" t="s">
        <v>17</v>
      </c>
      <c r="G62" s="32"/>
      <c r="H62" s="32"/>
      <c r="I62" s="32"/>
      <c r="J62" s="32"/>
      <c r="K62" s="32"/>
    </row>
  </sheetData>
  <mergeCells count="6">
    <mergeCell ref="F62:K62"/>
    <mergeCell ref="B2:D2"/>
    <mergeCell ref="B3:D3"/>
    <mergeCell ref="K4:L4"/>
    <mergeCell ref="G6:L6"/>
    <mergeCell ref="D8:E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User</cp:lastModifiedBy>
  <cp:lastPrinted>2023-03-21T15:13:53Z</cp:lastPrinted>
  <dcterms:created xsi:type="dcterms:W3CDTF">2023-03-14T19:16:59Z</dcterms:created>
  <dcterms:modified xsi:type="dcterms:W3CDTF">2024-10-25T03:26:31Z</dcterms:modified>
</cp:coreProperties>
</file>